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20" windowHeight="4500" activeTab="0"/>
  </bookViews>
  <sheets>
    <sheet name="rok2013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<sst xmlns="http://schemas.openxmlformats.org/spreadsheetml/2006/main" count="108" uniqueCount="82">
  <si>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>Jednání Asociace</t>
  </si>
  <si>
    <t>Služby nemateriálové povahy</t>
  </si>
  <si>
    <t>Výroční zpráva</t>
  </si>
  <si>
    <t>( tis.Kč )</t>
  </si>
  <si>
    <t>DPP</t>
  </si>
  <si>
    <t>Prodej knih</t>
  </si>
  <si>
    <t>Členské příspěvky</t>
  </si>
  <si>
    <t>Tržby - služby ostatní</t>
  </si>
  <si>
    <t>Úroky</t>
  </si>
  <si>
    <t>VÝNOSY CELKEM</t>
  </si>
  <si>
    <t>Mzdové náklady</t>
  </si>
  <si>
    <t>Sociální pojištění</t>
  </si>
  <si>
    <t>Zdravotní pojištění</t>
  </si>
  <si>
    <t>Služby - nájemné</t>
  </si>
  <si>
    <t>Služby - telefon</t>
  </si>
  <si>
    <t>Služby - poštovné</t>
  </si>
  <si>
    <t>Služby - internet</t>
  </si>
  <si>
    <t>Opravy a udržování</t>
  </si>
  <si>
    <t>Kooperativa - zákonné pojištění</t>
  </si>
  <si>
    <t>z toho:</t>
  </si>
  <si>
    <t>Kurzové ztráty</t>
  </si>
  <si>
    <t>NÁKLADY CELKEM</t>
  </si>
  <si>
    <t>HOSPODÁŘSKÝ VÝSLEDEK</t>
  </si>
  <si>
    <t>Spotřeba materiál</t>
  </si>
  <si>
    <t>Služby ostatní</t>
  </si>
  <si>
    <t>Služby celkem</t>
  </si>
  <si>
    <t>Prodej zboží - ostatní</t>
  </si>
  <si>
    <t>Ostatní daně a poplatky</t>
  </si>
  <si>
    <t>Tržby - služby studie</t>
  </si>
  <si>
    <t>Tržby prodej zboží</t>
  </si>
  <si>
    <t>Změna stavu zásob</t>
  </si>
  <si>
    <t>Služby - správa sítě a programů</t>
  </si>
  <si>
    <t>Služby - překlady</t>
  </si>
  <si>
    <t>Služby - účetnictví, audit, poradenství</t>
  </si>
  <si>
    <t>Služby - data ČSÚ</t>
  </si>
  <si>
    <t>Služby - statistické údaje ČSÚ</t>
  </si>
  <si>
    <t>Členské příspěvky - SP ČR</t>
  </si>
  <si>
    <t>NÁKLADY</t>
  </si>
  <si>
    <t>VÝNOSY</t>
  </si>
  <si>
    <t>Prodané zboží</t>
  </si>
  <si>
    <t>Služby telekomunikace</t>
  </si>
  <si>
    <t>Ostatní náklady</t>
  </si>
  <si>
    <t>Zákonné sociální pojištění</t>
  </si>
  <si>
    <t>Zákonné sociální náklady</t>
  </si>
  <si>
    <t>Tržby za vlastní služby</t>
  </si>
  <si>
    <t>Tržby knihy ( prodej publikací )</t>
  </si>
  <si>
    <t>Tržby za prodané zboží</t>
  </si>
  <si>
    <t>Jiné ( ostatní ) náklady</t>
  </si>
  <si>
    <t>Bankovní poplatky</t>
  </si>
  <si>
    <t>Dary</t>
  </si>
  <si>
    <t>Kurzové zisky</t>
  </si>
  <si>
    <t xml:space="preserve">Příspěvek-tisk knih </t>
  </si>
  <si>
    <t>Opravné položky</t>
  </si>
  <si>
    <t>Služby - tajemník</t>
  </si>
  <si>
    <t xml:space="preserve">Cestovné </t>
  </si>
  <si>
    <t>Služby - příprava a umístění na web</t>
  </si>
  <si>
    <t>Služby - ostatní (propagace,školení, apod.)</t>
  </si>
  <si>
    <t>konání VH Asociace</t>
  </si>
  <si>
    <t>pojištění kanceláře</t>
  </si>
  <si>
    <r>
      <t>Jiné ostatní výnosy</t>
    </r>
    <r>
      <rPr>
        <sz val="9"/>
        <rFont val="Arial CE"/>
        <family val="2"/>
      </rPr>
      <t xml:space="preserve"> ( ostatní příjmy )</t>
    </r>
  </si>
  <si>
    <t>Služby- stěhování</t>
  </si>
  <si>
    <t>Členské příspěvky - GAE</t>
  </si>
  <si>
    <t>Jednání GAE</t>
  </si>
  <si>
    <t>Služby - doprava ( jednání GAE )</t>
  </si>
  <si>
    <t>Služby - ubytování ( jednání GAE )</t>
  </si>
  <si>
    <t>plán 2013</t>
  </si>
  <si>
    <r>
      <t xml:space="preserve">Služby - doprava, ubytování </t>
    </r>
    <r>
      <rPr>
        <sz val="9"/>
        <rFont val="Arial CE"/>
        <family val="2"/>
      </rPr>
      <t>(cestovné tuzemsko)</t>
    </r>
  </si>
  <si>
    <t>Stravenky (příspěvek zaměstnavatele)</t>
  </si>
  <si>
    <r>
      <t xml:space="preserve">Náklady na reprezentaci </t>
    </r>
    <r>
      <rPr>
        <sz val="9"/>
        <rFont val="Arial CE"/>
        <family val="2"/>
      </rPr>
      <t>(jednání VH, odb. skupin)</t>
    </r>
  </si>
  <si>
    <t>(tis.Kč)</t>
  </si>
  <si>
    <t>rozdíl</t>
  </si>
  <si>
    <t>2013</t>
  </si>
  <si>
    <t>(%)</t>
  </si>
  <si>
    <t>Příspěvek Sklář a Keramik</t>
  </si>
  <si>
    <t xml:space="preserve">Projekty Asociace </t>
  </si>
  <si>
    <t>skutečnost</t>
  </si>
  <si>
    <t>Služby - překlad ( výroční zpráva 2012 )</t>
  </si>
  <si>
    <t>x</t>
  </si>
  <si>
    <t>index</t>
  </si>
  <si>
    <t>skutčenost/plán</t>
  </si>
  <si>
    <t>plán</t>
  </si>
  <si>
    <t>Hospodaření Asociace sklářského a kearmického průmyslu ČR v roce 2013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</si>
</sst>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2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8" fillId="0" borderId="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3" fillId="0" borderId="20" xfId="0" applyNumberFormat="1" applyFon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9" xfId="0" applyNumberFormat="1" applyFont="1" applyFill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49" fontId="9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1" fillId="0" borderId="19" xfId="0" applyNumberFormat="1" applyFont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12" fillId="0" borderId="5" xfId="0" applyNumberFormat="1" applyFont="1" applyFill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29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0" fontId="13" fillId="0" borderId="0" xfId="0" applyFont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34" xfId="0" applyNumberFormat="1" applyFont="1" applyBorder="1" applyAlignment="1">
      <alignment horizontal="right"/>
    </xf>
    <xf numFmtId="164" fontId="3" fillId="0" borderId="35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12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5"/>
  <sheetViews>
    <sheetView tabSelected="1" workbookViewId="0" topLeftCell="A1">
      <selection activeCell="B93" sqref="B93:C93"/>
    </sheetView>
  </sheetViews>
  <sheetFormatPr defaultColWidth="9.00390625" defaultRowHeight="12.75"/>
  <cols>
    <col min="1" max="1" width="42.25390625" style="0" customWidth="1"/>
    <col min="2" max="4" width="13.00390625" style="0" customWidth="1"/>
    <col min="5" max="5" width="13.375" style="0" customWidth="1"/>
    <col min="8" max="8" width="12.875" style="0" customWidth="1"/>
  </cols>
  <sheetData>
    <row r="1" spans="1:4" ht="12.75">
      <c r="A1" s="3" t="s">
        <v>81</v>
      </c>
      <c r="B1" s="4"/>
      <c r="C1" s="4"/>
      <c r="D1" s="4"/>
    </row>
    <row r="2" spans="1:4" ht="13.5" thickBot="1">
      <c r="A2" s="1"/>
      <c r="B2" s="1"/>
      <c r="C2" s="1"/>
      <c r="D2" s="1"/>
    </row>
    <row r="3" spans="1:5" ht="12.75">
      <c r="A3" s="5"/>
      <c r="B3" s="6" t="s">
        <v>80</v>
      </c>
      <c r="C3" s="6" t="s">
        <v>75</v>
      </c>
      <c r="D3" s="70" t="s">
        <v>70</v>
      </c>
      <c r="E3" s="7" t="s">
        <v>78</v>
      </c>
    </row>
    <row r="4" spans="1:5" ht="12.75">
      <c r="A4" s="8"/>
      <c r="B4" s="9">
        <v>2013</v>
      </c>
      <c r="C4" s="10" t="s">
        <v>71</v>
      </c>
      <c r="D4" s="71"/>
      <c r="E4" s="80" t="s">
        <v>79</v>
      </c>
    </row>
    <row r="5" spans="1:5" ht="13.5" thickBot="1">
      <c r="A5" s="11"/>
      <c r="B5" s="12" t="s">
        <v>3</v>
      </c>
      <c r="C5" s="12" t="s">
        <v>3</v>
      </c>
      <c r="D5" s="72" t="s">
        <v>69</v>
      </c>
      <c r="E5" s="13" t="s">
        <v>72</v>
      </c>
    </row>
    <row r="6" spans="1:5" ht="12.75">
      <c r="A6" s="14" t="s">
        <v>37</v>
      </c>
      <c r="B6" s="28"/>
      <c r="C6" s="28"/>
      <c r="D6" s="82"/>
      <c r="E6" s="79"/>
    </row>
    <row r="7" spans="1:5" ht="12.75">
      <c r="A7" s="8" t="s">
        <v>23</v>
      </c>
      <c r="B7" s="29">
        <v>18</v>
      </c>
      <c r="C7" s="73">
        <v>20.7</v>
      </c>
      <c r="D7" s="73">
        <f>C7-B7</f>
        <v>2.6999999999999993</v>
      </c>
      <c r="E7" s="89">
        <f>C7/B7*100</f>
        <v>114.99999999999999</v>
      </c>
    </row>
    <row r="8" spans="1:5" ht="13.5" thickBot="1">
      <c r="A8" s="15"/>
      <c r="B8" s="42"/>
      <c r="C8" s="42"/>
      <c r="D8" s="31"/>
      <c r="E8" s="87"/>
    </row>
    <row r="9" spans="1:5" ht="13.5" thickTop="1">
      <c r="A9" s="16" t="s">
        <v>5</v>
      </c>
      <c r="B9" s="30">
        <v>15</v>
      </c>
      <c r="C9" s="39">
        <v>13.2</v>
      </c>
      <c r="D9" s="96">
        <f>C9-B9</f>
        <v>-1.8000000000000007</v>
      </c>
      <c r="E9" s="86">
        <f>C9/B9*100</f>
        <v>88</v>
      </c>
    </row>
    <row r="10" spans="1:5" ht="12.75">
      <c r="A10" s="16" t="s">
        <v>26</v>
      </c>
      <c r="B10" s="30">
        <v>0</v>
      </c>
      <c r="C10" s="77">
        <v>0</v>
      </c>
      <c r="D10" s="96">
        <f>C10-B10</f>
        <v>0</v>
      </c>
      <c r="E10" s="92" t="s">
        <v>77</v>
      </c>
    </row>
    <row r="11" spans="1:5" ht="13.5" thickBot="1">
      <c r="A11" s="17" t="s">
        <v>39</v>
      </c>
      <c r="B11" s="31">
        <f>SUM(B9:B10)</f>
        <v>15</v>
      </c>
      <c r="C11" s="31">
        <f>SUM(C9:C10)</f>
        <v>13.2</v>
      </c>
      <c r="D11" s="31">
        <f>C11-B11</f>
        <v>-1.8000000000000007</v>
      </c>
      <c r="E11" s="105">
        <f>C11/B11*100</f>
        <v>88</v>
      </c>
    </row>
    <row r="12" spans="1:5" ht="13.5" thickTop="1">
      <c r="A12" s="16"/>
      <c r="B12" s="30"/>
      <c r="C12" s="30"/>
      <c r="D12" s="73"/>
      <c r="E12" s="86"/>
    </row>
    <row r="13" spans="1:5" ht="13.5" thickBot="1">
      <c r="A13" s="17" t="s">
        <v>17</v>
      </c>
      <c r="B13" s="31">
        <v>5</v>
      </c>
      <c r="C13" s="36">
        <v>0</v>
      </c>
      <c r="D13" s="31">
        <f>C13-B13</f>
        <v>-5</v>
      </c>
      <c r="E13" s="91" t="s">
        <v>77</v>
      </c>
    </row>
    <row r="14" spans="1:5" ht="13.5" thickTop="1">
      <c r="A14" s="16"/>
      <c r="B14" s="30"/>
      <c r="C14" s="30"/>
      <c r="D14" s="73"/>
      <c r="E14" s="86"/>
    </row>
    <row r="15" spans="1:5" ht="13.5" thickBot="1">
      <c r="A15" s="17" t="s">
        <v>54</v>
      </c>
      <c r="B15" s="31">
        <v>30</v>
      </c>
      <c r="C15" s="31">
        <v>29.8</v>
      </c>
      <c r="D15" s="31">
        <f>C15-B15</f>
        <v>-0.1999999999999993</v>
      </c>
      <c r="E15" s="90">
        <f>C15/B15*100</f>
        <v>99.33333333333334</v>
      </c>
    </row>
    <row r="16" spans="1:5" ht="13.5" thickTop="1">
      <c r="A16" s="16"/>
      <c r="B16" s="30"/>
      <c r="C16" s="30"/>
      <c r="D16" s="73"/>
      <c r="E16" s="86"/>
    </row>
    <row r="17" spans="1:5" ht="13.5" thickBot="1">
      <c r="A17" s="17" t="s">
        <v>68</v>
      </c>
      <c r="B17" s="31">
        <v>30</v>
      </c>
      <c r="C17" s="31">
        <v>31.7</v>
      </c>
      <c r="D17" s="31">
        <f>C17-B17</f>
        <v>1.6999999999999993</v>
      </c>
      <c r="E17" s="90">
        <f>C17/B17*100</f>
        <v>105.66666666666666</v>
      </c>
    </row>
    <row r="18" spans="1:5" ht="13.5" thickTop="1">
      <c r="A18" s="16"/>
      <c r="B18" s="30"/>
      <c r="C18" s="30"/>
      <c r="D18" s="73"/>
      <c r="E18" s="86"/>
    </row>
    <row r="19" spans="1:5" ht="12.75">
      <c r="A19" s="16" t="s">
        <v>14</v>
      </c>
      <c r="B19" s="39">
        <v>19</v>
      </c>
      <c r="C19" s="39">
        <v>11.6</v>
      </c>
      <c r="D19" s="96">
        <f>C19-B19</f>
        <v>-7.4</v>
      </c>
      <c r="E19" s="86">
        <f>C19/B19*100</f>
        <v>61.05263157894737</v>
      </c>
    </row>
    <row r="20" spans="1:5" ht="12.75">
      <c r="A20" s="16" t="s">
        <v>16</v>
      </c>
      <c r="B20" s="39">
        <v>10</v>
      </c>
      <c r="C20" s="39">
        <v>8.6</v>
      </c>
      <c r="D20" s="96">
        <f>C20-B20</f>
        <v>-1.4000000000000004</v>
      </c>
      <c r="E20" s="86">
        <f>C20/B20*100</f>
        <v>86</v>
      </c>
    </row>
    <row r="21" spans="1:5" ht="12.75">
      <c r="A21" s="16" t="s">
        <v>15</v>
      </c>
      <c r="B21" s="30">
        <v>4</v>
      </c>
      <c r="C21" s="39">
        <v>2.6</v>
      </c>
      <c r="D21" s="96">
        <f>C21-B21</f>
        <v>-1.4</v>
      </c>
      <c r="E21" s="86">
        <f>C21/B21*100</f>
        <v>65</v>
      </c>
    </row>
    <row r="22" spans="1:5" ht="13.5" thickBot="1">
      <c r="A22" s="17" t="s">
        <v>40</v>
      </c>
      <c r="B22" s="31">
        <f>SUM(B19:B21)</f>
        <v>33</v>
      </c>
      <c r="C22" s="31">
        <f>SUM(C19:C21)</f>
        <v>22.8</v>
      </c>
      <c r="D22" s="31">
        <f>C22-B22</f>
        <v>-10.2</v>
      </c>
      <c r="E22" s="105">
        <f>C22/B22*100</f>
        <v>69.0909090909091</v>
      </c>
    </row>
    <row r="23" spans="1:5" ht="13.5" thickTop="1">
      <c r="A23" s="16"/>
      <c r="B23" s="30"/>
      <c r="C23" s="30"/>
      <c r="D23" s="73"/>
      <c r="E23" s="86"/>
    </row>
    <row r="24" spans="1:5" ht="13.5" thickBot="1">
      <c r="A24" s="17" t="s">
        <v>60</v>
      </c>
      <c r="B24" s="31">
        <v>0</v>
      </c>
      <c r="C24" s="31">
        <v>0</v>
      </c>
      <c r="D24" s="31">
        <f>C24-B24</f>
        <v>0</v>
      </c>
      <c r="E24" s="91" t="s">
        <v>77</v>
      </c>
    </row>
    <row r="25" spans="1:5" ht="13.5" thickTop="1">
      <c r="A25" s="16"/>
      <c r="B25" s="30"/>
      <c r="C25" s="30"/>
      <c r="D25" s="73"/>
      <c r="E25" s="86"/>
    </row>
    <row r="26" spans="1:5" ht="13.5" thickBot="1">
      <c r="A26" s="17" t="s">
        <v>13</v>
      </c>
      <c r="B26" s="31">
        <v>80</v>
      </c>
      <c r="C26" s="31">
        <v>80</v>
      </c>
      <c r="D26" s="31">
        <f>C26-B26</f>
        <v>0</v>
      </c>
      <c r="E26" s="90">
        <f>C26/B26*100</f>
        <v>100</v>
      </c>
    </row>
    <row r="27" spans="1:5" ht="13.5" thickTop="1">
      <c r="A27" s="16"/>
      <c r="B27" s="30"/>
      <c r="C27" s="30"/>
      <c r="D27" s="73"/>
      <c r="E27" s="86"/>
    </row>
    <row r="28" spans="1:5" ht="13.5" thickBot="1">
      <c r="A28" s="17" t="s">
        <v>66</v>
      </c>
      <c r="B28" s="31">
        <v>0</v>
      </c>
      <c r="C28" s="31">
        <v>0</v>
      </c>
      <c r="D28" s="31">
        <f>C28-B28</f>
        <v>0</v>
      </c>
      <c r="E28" s="91" t="s">
        <v>77</v>
      </c>
    </row>
    <row r="29" spans="1:5" ht="13.5" thickTop="1">
      <c r="A29" s="16"/>
      <c r="B29" s="30"/>
      <c r="C29" s="30"/>
      <c r="D29" s="73"/>
      <c r="E29" s="86"/>
    </row>
    <row r="30" spans="1:5" ht="13.5" thickBot="1">
      <c r="A30" s="17" t="s">
        <v>53</v>
      </c>
      <c r="B30" s="31">
        <v>243</v>
      </c>
      <c r="C30" s="31">
        <v>243</v>
      </c>
      <c r="D30" s="31">
        <f>C30-B30</f>
        <v>0</v>
      </c>
      <c r="E30" s="90">
        <f>C30/B30*100</f>
        <v>100</v>
      </c>
    </row>
    <row r="31" spans="1:7" ht="13.5" thickTop="1">
      <c r="A31" s="16"/>
      <c r="B31" s="30"/>
      <c r="C31" s="30"/>
      <c r="D31" s="73"/>
      <c r="E31" s="86"/>
      <c r="G31" s="27"/>
    </row>
    <row r="32" spans="1:5" ht="12.75">
      <c r="A32" s="8" t="s">
        <v>24</v>
      </c>
      <c r="B32" s="29">
        <f>B35+B43+B47+B52</f>
        <v>152</v>
      </c>
      <c r="C32" s="29">
        <f>C35+C43+C47+C52</f>
        <v>150.6</v>
      </c>
      <c r="D32" s="73">
        <f>C32-B32</f>
        <v>-1.4000000000000057</v>
      </c>
      <c r="E32" s="89">
        <f>C32/B32*100</f>
        <v>99.07894736842104</v>
      </c>
    </row>
    <row r="33" spans="1:5" ht="12.75">
      <c r="A33" s="16" t="s">
        <v>19</v>
      </c>
      <c r="B33" s="30"/>
      <c r="C33" s="30"/>
      <c r="D33" s="73"/>
      <c r="E33" s="86"/>
    </row>
    <row r="34" spans="1:5" ht="12.75">
      <c r="A34" s="8" t="s">
        <v>0</v>
      </c>
      <c r="B34" s="30"/>
      <c r="C34" s="30"/>
      <c r="D34" s="73"/>
      <c r="E34" s="86"/>
    </row>
    <row r="35" spans="1:5" ht="12.75">
      <c r="A35" s="18" t="s">
        <v>57</v>
      </c>
      <c r="B35" s="63">
        <v>8</v>
      </c>
      <c r="C35" s="63">
        <v>17.1</v>
      </c>
      <c r="D35" s="63">
        <f>C35-B35</f>
        <v>9.100000000000001</v>
      </c>
      <c r="E35" s="93">
        <f>C35/B35*100</f>
        <v>213.75000000000003</v>
      </c>
    </row>
    <row r="36" spans="1:5" ht="12.75">
      <c r="A36" s="16"/>
      <c r="B36" s="30"/>
      <c r="C36" s="30"/>
      <c r="D36" s="73"/>
      <c r="E36" s="86"/>
    </row>
    <row r="37" spans="1:5" ht="12.75">
      <c r="A37" s="8" t="s">
        <v>1</v>
      </c>
      <c r="B37" s="30"/>
      <c r="C37" s="30"/>
      <c r="D37" s="73"/>
      <c r="E37" s="86"/>
    </row>
    <row r="38" spans="1:5" ht="12.75">
      <c r="A38" s="16" t="s">
        <v>31</v>
      </c>
      <c r="B38" s="30">
        <v>25</v>
      </c>
      <c r="C38" s="39">
        <v>9.6</v>
      </c>
      <c r="D38" s="96">
        <f aca="true" t="shared" si="0" ref="D38:D43">C38-B38</f>
        <v>-15.4</v>
      </c>
      <c r="E38" s="86">
        <f>C38/B38*100</f>
        <v>38.4</v>
      </c>
    </row>
    <row r="39" spans="1:5" ht="12.75">
      <c r="A39" s="16" t="s">
        <v>32</v>
      </c>
      <c r="B39" s="30">
        <v>5</v>
      </c>
      <c r="C39" s="39">
        <v>9.5</v>
      </c>
      <c r="D39" s="96">
        <f t="shared" si="0"/>
        <v>4.5</v>
      </c>
      <c r="E39" s="86">
        <f>C39/B39*100</f>
        <v>190</v>
      </c>
    </row>
    <row r="40" spans="1:5" ht="12.75">
      <c r="A40" s="16" t="s">
        <v>33</v>
      </c>
      <c r="B40" s="30">
        <v>38</v>
      </c>
      <c r="C40" s="39">
        <v>37</v>
      </c>
      <c r="D40" s="96">
        <f t="shared" si="0"/>
        <v>-1</v>
      </c>
      <c r="E40" s="86">
        <f>C40/B40*100</f>
        <v>97.36842105263158</v>
      </c>
    </row>
    <row r="41" spans="1:5" ht="12.75">
      <c r="A41" s="16" t="s">
        <v>34</v>
      </c>
      <c r="B41" s="30">
        <v>0</v>
      </c>
      <c r="C41" s="77">
        <v>0</v>
      </c>
      <c r="D41" s="96">
        <f t="shared" si="0"/>
        <v>0</v>
      </c>
      <c r="E41" s="92" t="s">
        <v>77</v>
      </c>
    </row>
    <row r="42" spans="1:5" ht="12.75">
      <c r="A42" s="16" t="s">
        <v>56</v>
      </c>
      <c r="B42" s="30">
        <v>25</v>
      </c>
      <c r="C42" s="39">
        <v>46.8</v>
      </c>
      <c r="D42" s="96">
        <f t="shared" si="0"/>
        <v>21.799999999999997</v>
      </c>
      <c r="E42" s="86">
        <f>C42/B42*100</f>
        <v>187.2</v>
      </c>
    </row>
    <row r="43" spans="1:5" ht="12.75">
      <c r="A43" s="18"/>
      <c r="B43" s="63">
        <f>SUM(B38:B42)</f>
        <v>93</v>
      </c>
      <c r="C43" s="63">
        <f>SUM(C38:C42)</f>
        <v>102.9</v>
      </c>
      <c r="D43" s="63">
        <f t="shared" si="0"/>
        <v>9.900000000000006</v>
      </c>
      <c r="E43" s="93">
        <f>C43/B43*100</f>
        <v>110.64516129032258</v>
      </c>
    </row>
    <row r="44" spans="1:5" ht="12.75">
      <c r="A44" s="8" t="s">
        <v>62</v>
      </c>
      <c r="B44" s="30"/>
      <c r="C44" s="30"/>
      <c r="D44" s="73"/>
      <c r="E44" s="86"/>
    </row>
    <row r="45" spans="1:5" ht="12.75">
      <c r="A45" s="16" t="s">
        <v>63</v>
      </c>
      <c r="B45" s="30">
        <v>15</v>
      </c>
      <c r="C45" s="78">
        <v>3.3</v>
      </c>
      <c r="D45" s="96">
        <f>C45-B45</f>
        <v>-11.7</v>
      </c>
      <c r="E45" s="86">
        <f>C45/B45*100</f>
        <v>22</v>
      </c>
    </row>
    <row r="46" spans="1:5" ht="12.75">
      <c r="A46" s="16" t="s">
        <v>64</v>
      </c>
      <c r="B46" s="30">
        <v>15</v>
      </c>
      <c r="C46" s="78">
        <v>12.2</v>
      </c>
      <c r="D46" s="96">
        <f>C46-B46</f>
        <v>-2.8000000000000007</v>
      </c>
      <c r="E46" s="86">
        <f>C46/B46*100</f>
        <v>81.33333333333333</v>
      </c>
    </row>
    <row r="47" spans="1:5" ht="12.75">
      <c r="A47" s="18"/>
      <c r="B47" s="63">
        <f>SUM(B45:B46)</f>
        <v>30</v>
      </c>
      <c r="C47" s="63">
        <f>SUM(C45:C46)</f>
        <v>15.5</v>
      </c>
      <c r="D47" s="63">
        <f>C47-B47</f>
        <v>-14.5</v>
      </c>
      <c r="E47" s="106">
        <f>C47/B47*100</f>
        <v>51.66666666666667</v>
      </c>
    </row>
    <row r="48" spans="1:5" ht="12.75">
      <c r="A48" s="8" t="s">
        <v>2</v>
      </c>
      <c r="B48" s="30"/>
      <c r="C48" s="30"/>
      <c r="D48" s="73"/>
      <c r="E48" s="86"/>
    </row>
    <row r="49" spans="1:5" ht="12.75">
      <c r="A49" s="16" t="s">
        <v>76</v>
      </c>
      <c r="B49" s="30">
        <v>15</v>
      </c>
      <c r="C49" s="39">
        <v>9.8</v>
      </c>
      <c r="D49" s="97">
        <f>C49-B49</f>
        <v>-5.199999999999999</v>
      </c>
      <c r="E49" s="107">
        <f>C49/B49*100</f>
        <v>65.33333333333334</v>
      </c>
    </row>
    <row r="50" spans="1:5" ht="12.75">
      <c r="A50" s="16" t="s">
        <v>55</v>
      </c>
      <c r="B50" s="30">
        <v>0</v>
      </c>
      <c r="C50" s="39">
        <v>5</v>
      </c>
      <c r="D50" s="97">
        <f>C50-B50</f>
        <v>5</v>
      </c>
      <c r="E50" s="108" t="s">
        <v>77</v>
      </c>
    </row>
    <row r="51" spans="1:5" ht="12.75">
      <c r="A51" s="16" t="s">
        <v>35</v>
      </c>
      <c r="B51" s="30">
        <v>6</v>
      </c>
      <c r="C51" s="39">
        <v>0.3</v>
      </c>
      <c r="D51" s="97">
        <f>C51-B51</f>
        <v>-5.7</v>
      </c>
      <c r="E51" s="107">
        <f>C51/B51*100</f>
        <v>5</v>
      </c>
    </row>
    <row r="52" spans="1:5" ht="13.5" thickBot="1">
      <c r="A52" s="15"/>
      <c r="B52" s="31">
        <f>SUM(B49:B51)</f>
        <v>21</v>
      </c>
      <c r="C52" s="31">
        <f>SUM(C49:C51)</f>
        <v>15.100000000000001</v>
      </c>
      <c r="D52" s="31">
        <f>C52-B52</f>
        <v>-5.899999999999999</v>
      </c>
      <c r="E52" s="105">
        <f>C52/B52*100</f>
        <v>71.90476190476191</v>
      </c>
    </row>
    <row r="53" spans="1:5" ht="14.25" thickBot="1" thickTop="1">
      <c r="A53" s="16"/>
      <c r="B53" s="30"/>
      <c r="C53" s="30"/>
      <c r="D53" s="73"/>
      <c r="E53" s="86"/>
    </row>
    <row r="54" spans="1:5" ht="13.5" thickBot="1">
      <c r="A54" s="19" t="s">
        <v>25</v>
      </c>
      <c r="B54" s="32">
        <f>B32+B30+B28+B26+B22+B24</f>
        <v>508</v>
      </c>
      <c r="C54" s="32">
        <f>C32+C30+C28+C26+C22+C24</f>
        <v>496.40000000000003</v>
      </c>
      <c r="D54" s="83">
        <f>C54-B54</f>
        <v>-11.599999999999966</v>
      </c>
      <c r="E54" s="94">
        <f>C54/B54*100</f>
        <v>97.71653543307087</v>
      </c>
    </row>
    <row r="55" spans="1:5" ht="12.75">
      <c r="A55" s="2"/>
      <c r="B55" s="33"/>
      <c r="C55" s="33"/>
      <c r="D55" s="38"/>
      <c r="E55" s="88"/>
    </row>
    <row r="56" spans="1:5" ht="12.75">
      <c r="A56" s="2"/>
      <c r="B56" s="33"/>
      <c r="C56" s="33"/>
      <c r="D56" s="38"/>
      <c r="E56" s="88"/>
    </row>
    <row r="57" spans="1:5" ht="13.5" thickBot="1">
      <c r="A57" s="2"/>
      <c r="B57" s="33"/>
      <c r="C57" s="33"/>
      <c r="D57" s="38"/>
      <c r="E57" s="88"/>
    </row>
    <row r="58" spans="1:5" ht="12.75">
      <c r="A58" s="5"/>
      <c r="B58" s="6" t="s">
        <v>65</v>
      </c>
      <c r="C58" s="6" t="s">
        <v>75</v>
      </c>
      <c r="D58" s="70" t="s">
        <v>70</v>
      </c>
      <c r="E58" s="7" t="s">
        <v>78</v>
      </c>
    </row>
    <row r="59" spans="1:5" ht="12.75">
      <c r="A59" s="8"/>
      <c r="B59" s="9"/>
      <c r="C59" s="10" t="s">
        <v>71</v>
      </c>
      <c r="D59" s="71"/>
      <c r="E59" s="80" t="s">
        <v>79</v>
      </c>
    </row>
    <row r="60" spans="1:5" ht="13.5" thickBot="1">
      <c r="A60" s="11"/>
      <c r="B60" s="12" t="s">
        <v>3</v>
      </c>
      <c r="C60" s="12" t="s">
        <v>3</v>
      </c>
      <c r="D60" s="72" t="s">
        <v>69</v>
      </c>
      <c r="E60" s="13" t="s">
        <v>72</v>
      </c>
    </row>
    <row r="61" spans="1:5" ht="12.75">
      <c r="A61" s="20"/>
      <c r="B61" s="34"/>
      <c r="C61" s="34"/>
      <c r="D61" s="39"/>
      <c r="E61" s="39"/>
    </row>
    <row r="62" spans="1:5" ht="12.75">
      <c r="A62" s="21" t="s">
        <v>10</v>
      </c>
      <c r="B62" s="30">
        <v>378</v>
      </c>
      <c r="C62" s="30">
        <v>378.6</v>
      </c>
      <c r="D62" s="39">
        <f>C62-B62</f>
        <v>0.6000000000000227</v>
      </c>
      <c r="E62" s="39">
        <f>C62/B62*100</f>
        <v>100.15873015873015</v>
      </c>
    </row>
    <row r="63" spans="1:7" ht="12.75">
      <c r="A63" s="21" t="s">
        <v>4</v>
      </c>
      <c r="B63" s="30">
        <v>30</v>
      </c>
      <c r="C63" s="30">
        <v>16.4</v>
      </c>
      <c r="D63" s="39">
        <f>C63-B63</f>
        <v>-13.600000000000001</v>
      </c>
      <c r="E63" s="39">
        <f>C63/B63*100</f>
        <v>54.666666666666664</v>
      </c>
      <c r="F63" s="44"/>
      <c r="G63" s="62"/>
    </row>
    <row r="64" spans="1:7" ht="13.5" thickBot="1">
      <c r="A64" s="23" t="s">
        <v>10</v>
      </c>
      <c r="B64" s="31">
        <f>SUM(B62:B63)</f>
        <v>408</v>
      </c>
      <c r="C64" s="31">
        <f>SUM(C62:C63)</f>
        <v>395</v>
      </c>
      <c r="D64" s="98">
        <f>C64-B64</f>
        <v>-13</v>
      </c>
      <c r="E64" s="98">
        <f>C64/B64*100</f>
        <v>96.81372549019608</v>
      </c>
      <c r="F64" s="26"/>
      <c r="G64" s="26"/>
    </row>
    <row r="65" spans="1:5" ht="13.5" thickTop="1">
      <c r="A65" s="21"/>
      <c r="B65" s="43"/>
      <c r="C65" s="43">
        <f>C64/B64*100</f>
        <v>96.81372549019608</v>
      </c>
      <c r="D65" s="39"/>
      <c r="E65" s="39"/>
    </row>
    <row r="66" spans="1:5" ht="12.75">
      <c r="A66" s="21" t="s">
        <v>11</v>
      </c>
      <c r="B66" s="30">
        <v>87</v>
      </c>
      <c r="C66" s="30">
        <v>94.7</v>
      </c>
      <c r="D66" s="39">
        <f>C66-B66</f>
        <v>7.700000000000003</v>
      </c>
      <c r="E66" s="39">
        <f>C66/B66*100</f>
        <v>108.85057471264368</v>
      </c>
    </row>
    <row r="67" spans="1:5" ht="12.75">
      <c r="A67" s="21" t="s">
        <v>12</v>
      </c>
      <c r="B67" s="30">
        <v>34</v>
      </c>
      <c r="C67" s="30">
        <v>34.1</v>
      </c>
      <c r="D67" s="39">
        <f>C67-B67</f>
        <v>0.10000000000000142</v>
      </c>
      <c r="E67" s="39">
        <f>C67/B67*100</f>
        <v>100.29411764705883</v>
      </c>
    </row>
    <row r="68" spans="1:5" ht="13.5" thickBot="1">
      <c r="A68" s="23" t="s">
        <v>42</v>
      </c>
      <c r="B68" s="31">
        <f>SUM(B66:B67)</f>
        <v>121</v>
      </c>
      <c r="C68" s="31">
        <f>SUM(C66:C67)</f>
        <v>128.8</v>
      </c>
      <c r="D68" s="98">
        <f>C68-B68</f>
        <v>7.800000000000011</v>
      </c>
      <c r="E68" s="98">
        <f>C68/B68*100</f>
        <v>106.44628099173555</v>
      </c>
    </row>
    <row r="69" spans="1:5" ht="13.5" thickTop="1">
      <c r="A69" s="21"/>
      <c r="B69" s="30"/>
      <c r="C69" s="30"/>
      <c r="D69" s="39"/>
      <c r="E69" s="39"/>
    </row>
    <row r="70" spans="1:5" ht="12.75">
      <c r="A70" s="22" t="s">
        <v>18</v>
      </c>
      <c r="B70" s="30">
        <v>1</v>
      </c>
      <c r="C70" s="30">
        <v>1.6</v>
      </c>
      <c r="D70" s="39">
        <f>C70-B70</f>
        <v>0.6000000000000001</v>
      </c>
      <c r="E70" s="39">
        <f>C70/B70*100</f>
        <v>160</v>
      </c>
    </row>
    <row r="71" spans="1:5" ht="12.75">
      <c r="A71" s="22" t="s">
        <v>67</v>
      </c>
      <c r="B71" s="30">
        <v>5</v>
      </c>
      <c r="C71" s="30">
        <v>5.1</v>
      </c>
      <c r="D71" s="39">
        <f>C71-B71</f>
        <v>0.09999999999999964</v>
      </c>
      <c r="E71" s="39">
        <f>C71/B71*100</f>
        <v>102</v>
      </c>
    </row>
    <row r="72" spans="1:7" ht="13.5" thickBot="1">
      <c r="A72" s="23" t="s">
        <v>43</v>
      </c>
      <c r="B72" s="31">
        <f>SUM(B70:B71)</f>
        <v>6</v>
      </c>
      <c r="C72" s="31">
        <f>SUM(C70:C71)</f>
        <v>6.699999999999999</v>
      </c>
      <c r="D72" s="42">
        <f>C72-B72</f>
        <v>0.6999999999999993</v>
      </c>
      <c r="E72" s="98">
        <f>C72/B72*100</f>
        <v>111.66666666666664</v>
      </c>
      <c r="F72" s="26"/>
      <c r="G72" s="27"/>
    </row>
    <row r="73" spans="1:6" ht="13.5" thickTop="1">
      <c r="A73" s="22"/>
      <c r="B73" s="111"/>
      <c r="C73" s="85"/>
      <c r="D73" s="39"/>
      <c r="E73" s="39"/>
      <c r="F73" s="95"/>
    </row>
    <row r="74" spans="1:5" ht="13.5" thickBot="1">
      <c r="A74" s="23" t="s">
        <v>27</v>
      </c>
      <c r="B74" s="31">
        <v>0</v>
      </c>
      <c r="C74" s="31">
        <v>0</v>
      </c>
      <c r="D74" s="98">
        <f>C74-B74</f>
        <v>0</v>
      </c>
      <c r="E74" s="102" t="s">
        <v>77</v>
      </c>
    </row>
    <row r="75" spans="1:5" ht="13.5" thickTop="1">
      <c r="A75" s="22" t="s">
        <v>58</v>
      </c>
      <c r="B75" s="30">
        <v>6</v>
      </c>
      <c r="C75" s="30">
        <v>5.3</v>
      </c>
      <c r="D75" s="39">
        <f>C75-B75</f>
        <v>-0.7000000000000002</v>
      </c>
      <c r="E75" s="39">
        <f>C75/B75*100</f>
        <v>88.33333333333333</v>
      </c>
    </row>
    <row r="76" spans="1:5" ht="12.75">
      <c r="A76" s="22" t="s">
        <v>20</v>
      </c>
      <c r="B76" s="30">
        <v>0</v>
      </c>
      <c r="C76" s="35">
        <v>4.4</v>
      </c>
      <c r="D76" s="39">
        <f>C76-B76</f>
        <v>4.4</v>
      </c>
      <c r="E76" s="77" t="s">
        <v>77</v>
      </c>
    </row>
    <row r="77" spans="1:5" ht="12.75">
      <c r="A77" s="22" t="s">
        <v>48</v>
      </c>
      <c r="B77" s="30">
        <v>3</v>
      </c>
      <c r="C77" s="30">
        <v>3.5</v>
      </c>
      <c r="D77" s="39">
        <f>C77-B77</f>
        <v>0.5</v>
      </c>
      <c r="E77" s="39">
        <f>C77/B77*100</f>
        <v>116.66666666666667</v>
      </c>
    </row>
    <row r="78" spans="1:5" ht="13.5" thickBot="1">
      <c r="A78" s="66" t="s">
        <v>41</v>
      </c>
      <c r="B78" s="31">
        <f>SUM(B75:B77)</f>
        <v>9</v>
      </c>
      <c r="C78" s="31">
        <f>SUM(C75:C77)</f>
        <v>13.2</v>
      </c>
      <c r="D78" s="98">
        <f>C78-B78</f>
        <v>4.199999999999999</v>
      </c>
      <c r="E78" s="98">
        <f>C78/B78*100</f>
        <v>146.66666666666666</v>
      </c>
    </row>
    <row r="79" spans="1:5" ht="13.5" thickTop="1">
      <c r="A79" s="22"/>
      <c r="B79" s="30"/>
      <c r="C79" s="30"/>
      <c r="D79" s="39"/>
      <c r="E79" s="39"/>
    </row>
    <row r="80" spans="1:6" ht="12.75">
      <c r="A80" s="21" t="s">
        <v>61</v>
      </c>
      <c r="B80" s="29">
        <v>133</v>
      </c>
      <c r="C80" s="29">
        <v>130.3</v>
      </c>
      <c r="D80" s="99">
        <f>C80-B80</f>
        <v>-2.6999999999999886</v>
      </c>
      <c r="E80" s="39">
        <f>C80/B80*100</f>
        <v>97.96992481203009</v>
      </c>
      <c r="F80" s="44"/>
    </row>
    <row r="81" spans="1:9" ht="13.5" thickBot="1">
      <c r="A81" s="23" t="s">
        <v>36</v>
      </c>
      <c r="B81" s="31">
        <v>145</v>
      </c>
      <c r="C81" s="31">
        <v>145</v>
      </c>
      <c r="D81" s="98">
        <f>C81-B81</f>
        <v>0</v>
      </c>
      <c r="E81" s="98">
        <f>C81/B81*100</f>
        <v>100</v>
      </c>
      <c r="F81" s="84"/>
      <c r="G81" s="81"/>
      <c r="H81" s="81"/>
      <c r="I81" s="81"/>
    </row>
    <row r="82" spans="1:5" ht="13.5" thickTop="1">
      <c r="A82" s="22"/>
      <c r="B82" s="111"/>
      <c r="C82" s="30"/>
      <c r="D82" s="39"/>
      <c r="E82" s="39"/>
    </row>
    <row r="83" spans="1:8" ht="13.5" thickBot="1">
      <c r="A83" s="23" t="s">
        <v>74</v>
      </c>
      <c r="B83" s="31">
        <v>80</v>
      </c>
      <c r="C83" s="36">
        <v>17.4</v>
      </c>
      <c r="D83" s="98">
        <f>C83-B83</f>
        <v>-62.6</v>
      </c>
      <c r="E83" s="98">
        <f>C83/B83*100</f>
        <v>21.749999999999996</v>
      </c>
      <c r="H83" s="27"/>
    </row>
    <row r="84" spans="1:5" ht="13.5" thickTop="1">
      <c r="A84" s="21"/>
      <c r="B84" s="29"/>
      <c r="C84" s="29"/>
      <c r="D84" s="39"/>
      <c r="E84" s="39"/>
    </row>
    <row r="85" spans="1:5" ht="13.5" thickBot="1">
      <c r="A85" s="23" t="s">
        <v>73</v>
      </c>
      <c r="B85" s="31">
        <v>15</v>
      </c>
      <c r="C85" s="36">
        <v>15</v>
      </c>
      <c r="D85" s="98">
        <f>C85-B85</f>
        <v>0</v>
      </c>
      <c r="E85" s="98">
        <f>C85/B85*100</f>
        <v>100</v>
      </c>
    </row>
    <row r="86" spans="1:5" ht="13.5" thickTop="1">
      <c r="A86" s="21"/>
      <c r="B86" s="29"/>
      <c r="C86" s="29"/>
      <c r="D86" s="39"/>
      <c r="E86" s="39"/>
    </row>
    <row r="87" spans="1:5" ht="13.5" thickBot="1">
      <c r="A87" s="23" t="s">
        <v>49</v>
      </c>
      <c r="B87" s="31">
        <v>5</v>
      </c>
      <c r="C87" s="31">
        <v>8.2</v>
      </c>
      <c r="D87" s="98">
        <f>C87-B87</f>
        <v>3.1999999999999993</v>
      </c>
      <c r="E87" s="98">
        <f>C87/B87*100</f>
        <v>164</v>
      </c>
    </row>
    <row r="88" spans="1:5" ht="14.25" thickBot="1" thickTop="1">
      <c r="A88" s="23" t="s">
        <v>47</v>
      </c>
      <c r="B88" s="31">
        <v>0</v>
      </c>
      <c r="C88" s="31">
        <v>0.3</v>
      </c>
      <c r="D88" s="104">
        <f>C88-B88</f>
        <v>0.3</v>
      </c>
      <c r="E88" s="104" t="s">
        <v>77</v>
      </c>
    </row>
    <row r="89" spans="1:5" ht="13.5" thickTop="1">
      <c r="A89" s="21"/>
      <c r="B89" s="29"/>
      <c r="C89" s="29"/>
      <c r="D89" s="39"/>
      <c r="E89" s="39"/>
    </row>
    <row r="90" spans="1:5" ht="13.5" thickBot="1">
      <c r="A90" s="23" t="s">
        <v>52</v>
      </c>
      <c r="B90" s="31">
        <v>45</v>
      </c>
      <c r="C90" s="31">
        <v>44.8</v>
      </c>
      <c r="D90" s="98">
        <f>C90-B90</f>
        <v>-0.20000000000000284</v>
      </c>
      <c r="E90" s="98">
        <f>C90/B90*100</f>
        <v>99.55555555555556</v>
      </c>
    </row>
    <row r="91" spans="1:6" ht="14.25" thickBot="1" thickTop="1">
      <c r="A91" s="67"/>
      <c r="B91" s="64"/>
      <c r="C91" s="64"/>
      <c r="D91" s="39"/>
      <c r="E91" s="39"/>
      <c r="F91" s="44"/>
    </row>
    <row r="92" spans="1:7" ht="13.5" thickBot="1">
      <c r="A92" s="24" t="s">
        <v>21</v>
      </c>
      <c r="B92" s="32">
        <f>B7+B11+B13+B15+B17+B54+B64+B68+B72+B74+B78+B80+B81+B83+B88+B87+B90+B85</f>
        <v>1573</v>
      </c>
      <c r="C92" s="32">
        <f>C7+C11+C13+C15+C17+C54+C64+C68+C72+C74+C78+C80+C81+C83+C88+C87+C90+C85</f>
        <v>1496.5000000000002</v>
      </c>
      <c r="D92" s="109">
        <f>C92-B92</f>
        <v>-76.49999999999977</v>
      </c>
      <c r="E92" s="110">
        <f>C92/B92*100</f>
        <v>95.13668150031788</v>
      </c>
      <c r="F92" s="26"/>
      <c r="G92" s="27"/>
    </row>
    <row r="93" spans="1:5" ht="12.75">
      <c r="A93" s="22"/>
      <c r="B93" s="30"/>
      <c r="C93" s="30"/>
      <c r="D93" s="39"/>
      <c r="E93" s="39"/>
    </row>
    <row r="94" spans="1:6" ht="12.75">
      <c r="A94" s="21"/>
      <c r="B94" s="30"/>
      <c r="C94" s="30"/>
      <c r="D94" s="39"/>
      <c r="E94" s="39"/>
      <c r="F94" s="27"/>
    </row>
    <row r="95" spans="1:7" ht="12.75">
      <c r="A95" s="21" t="s">
        <v>38</v>
      </c>
      <c r="B95" s="30"/>
      <c r="C95" s="30"/>
      <c r="D95" s="39"/>
      <c r="E95" s="39"/>
      <c r="G95" s="27"/>
    </row>
    <row r="96" spans="1:5" ht="12.75">
      <c r="A96" s="22" t="s">
        <v>28</v>
      </c>
      <c r="B96" s="35">
        <v>20</v>
      </c>
      <c r="C96" s="35">
        <v>20</v>
      </c>
      <c r="D96" s="77">
        <f>C96-B96</f>
        <v>0</v>
      </c>
      <c r="E96" s="77">
        <f>C96/B96*100</f>
        <v>100</v>
      </c>
    </row>
    <row r="97" spans="1:5" ht="12.75">
      <c r="A97" s="22" t="s">
        <v>7</v>
      </c>
      <c r="B97" s="35">
        <v>0</v>
      </c>
      <c r="C97" s="35">
        <v>1.5</v>
      </c>
      <c r="D97" s="77">
        <f>C97-B97</f>
        <v>1.5</v>
      </c>
      <c r="E97" s="77" t="s">
        <v>77</v>
      </c>
    </row>
    <row r="98" spans="1:7" ht="15.75" thickBot="1">
      <c r="A98" s="23" t="s">
        <v>44</v>
      </c>
      <c r="B98" s="36">
        <f>SUM(B96:B97)</f>
        <v>20</v>
      </c>
      <c r="C98" s="31">
        <f>SUM(C96:C97)</f>
        <v>21.5</v>
      </c>
      <c r="D98" s="102">
        <f>C98-B98</f>
        <v>1.5</v>
      </c>
      <c r="E98" s="102">
        <f>C98/B98*100</f>
        <v>107.5</v>
      </c>
      <c r="G98" s="56"/>
    </row>
    <row r="99" spans="1:7" ht="15.75" thickTop="1">
      <c r="A99" s="21"/>
      <c r="B99" s="30"/>
      <c r="C99" s="30"/>
      <c r="D99" s="77"/>
      <c r="E99" s="77"/>
      <c r="G99" s="56"/>
    </row>
    <row r="100" spans="1:7" ht="15">
      <c r="A100" s="21" t="s">
        <v>45</v>
      </c>
      <c r="B100" s="30">
        <v>20</v>
      </c>
      <c r="C100" s="30">
        <v>20.7</v>
      </c>
      <c r="D100" s="77">
        <f>C100-B100</f>
        <v>0.6999999999999993</v>
      </c>
      <c r="E100" s="77">
        <f>C100/B100*100</f>
        <v>103.49999999999999</v>
      </c>
      <c r="G100" s="56"/>
    </row>
    <row r="101" spans="1:7" ht="15">
      <c r="A101" s="21" t="s">
        <v>29</v>
      </c>
      <c r="B101" s="30">
        <v>0</v>
      </c>
      <c r="C101" s="35">
        <v>0</v>
      </c>
      <c r="D101" s="77">
        <f>C101-B101</f>
        <v>0</v>
      </c>
      <c r="E101" s="77" t="s">
        <v>77</v>
      </c>
      <c r="G101" s="56"/>
    </row>
    <row r="102" spans="1:7" ht="15.75" thickBot="1">
      <c r="A102" s="23" t="s">
        <v>46</v>
      </c>
      <c r="B102" s="31">
        <f>SUM(B100:B101)</f>
        <v>20</v>
      </c>
      <c r="C102" s="36">
        <f>SUM(C100:C101)</f>
        <v>20.7</v>
      </c>
      <c r="D102" s="102">
        <f>C102-B102</f>
        <v>0.6999999999999993</v>
      </c>
      <c r="E102" s="102">
        <f>C102/B102*100</f>
        <v>103.49999999999999</v>
      </c>
      <c r="G102" s="56"/>
    </row>
    <row r="103" spans="1:7" ht="13.5" thickTop="1">
      <c r="A103" s="22"/>
      <c r="B103" s="30"/>
      <c r="C103" s="30"/>
      <c r="D103" s="77"/>
      <c r="E103" s="77"/>
      <c r="G103" s="41"/>
    </row>
    <row r="104" spans="1:5" ht="13.5" thickBot="1">
      <c r="A104" s="23" t="s">
        <v>30</v>
      </c>
      <c r="B104" s="31">
        <v>0</v>
      </c>
      <c r="C104" s="31">
        <v>0</v>
      </c>
      <c r="D104" s="101">
        <f>C104-B104</f>
        <v>0</v>
      </c>
      <c r="E104" s="101" t="s">
        <v>77</v>
      </c>
    </row>
    <row r="105" spans="1:5" ht="13.5" thickTop="1">
      <c r="A105" s="22"/>
      <c r="B105" s="30"/>
      <c r="C105" s="30"/>
      <c r="D105" s="77"/>
      <c r="E105" s="77"/>
    </row>
    <row r="106" spans="1:5" ht="13.5" thickBot="1">
      <c r="A106" s="23" t="s">
        <v>8</v>
      </c>
      <c r="B106" s="31">
        <v>2</v>
      </c>
      <c r="C106" s="31">
        <v>0.5</v>
      </c>
      <c r="D106" s="102">
        <f>C106-B106</f>
        <v>-1.5</v>
      </c>
      <c r="E106" s="102">
        <f>C106/B106*100</f>
        <v>25</v>
      </c>
    </row>
    <row r="107" spans="1:5" ht="14.25" thickBot="1" thickTop="1">
      <c r="A107" s="25" t="s">
        <v>50</v>
      </c>
      <c r="B107" s="65">
        <v>0</v>
      </c>
      <c r="C107" s="65">
        <v>0.2</v>
      </c>
      <c r="D107" s="104">
        <f>C107-B107</f>
        <v>0.2</v>
      </c>
      <c r="E107" s="100" t="s">
        <v>77</v>
      </c>
    </row>
    <row r="108" spans="1:5" ht="14.25" thickBot="1" thickTop="1">
      <c r="A108" s="23" t="s">
        <v>59</v>
      </c>
      <c r="B108" s="31">
        <v>0</v>
      </c>
      <c r="C108" s="31">
        <v>0</v>
      </c>
      <c r="D108" s="104" t="s">
        <v>77</v>
      </c>
      <c r="E108" s="100" t="s">
        <v>77</v>
      </c>
    </row>
    <row r="109" spans="1:5" ht="13.5" thickTop="1">
      <c r="A109" s="22"/>
      <c r="B109" s="30"/>
      <c r="C109" s="30"/>
      <c r="D109" s="77"/>
      <c r="E109" s="77"/>
    </row>
    <row r="110" spans="1:5" ht="13.5" thickBot="1">
      <c r="A110" s="23" t="s">
        <v>51</v>
      </c>
      <c r="B110" s="31">
        <v>2</v>
      </c>
      <c r="C110" s="36">
        <v>0</v>
      </c>
      <c r="D110" s="102">
        <f>C110-B110</f>
        <v>-2</v>
      </c>
      <c r="E110" s="102">
        <f>C110/B110*100</f>
        <v>0</v>
      </c>
    </row>
    <row r="111" spans="1:5" ht="13.5" thickTop="1">
      <c r="A111" s="74"/>
      <c r="B111" s="76"/>
      <c r="C111" s="76"/>
      <c r="D111" s="77"/>
      <c r="E111" s="77"/>
    </row>
    <row r="112" spans="1:5" ht="13.5" thickBot="1">
      <c r="A112" s="75" t="s">
        <v>6</v>
      </c>
      <c r="B112" s="31">
        <v>1529</v>
      </c>
      <c r="C112" s="31">
        <v>1532.5</v>
      </c>
      <c r="D112" s="102">
        <f>C112-B112</f>
        <v>3.5</v>
      </c>
      <c r="E112" s="102">
        <f>C112/B112*100</f>
        <v>100.22890778286462</v>
      </c>
    </row>
    <row r="113" spans="1:5" ht="13.5" thickTop="1">
      <c r="A113" s="22"/>
      <c r="B113" s="30"/>
      <c r="C113" s="30"/>
      <c r="D113" s="77"/>
      <c r="E113" s="77"/>
    </row>
    <row r="114" spans="1:5" ht="13.5" thickBot="1">
      <c r="A114" s="22"/>
      <c r="B114" s="30"/>
      <c r="C114" s="30"/>
      <c r="D114" s="77"/>
      <c r="E114" s="77"/>
    </row>
    <row r="115" spans="1:5" ht="13.5" thickBot="1">
      <c r="A115" s="24" t="s">
        <v>9</v>
      </c>
      <c r="B115" s="32">
        <f>B98+B102+B104+B106+B108+B110+B112+B107</f>
        <v>1573</v>
      </c>
      <c r="C115" s="32">
        <f>C98+C102+C104+C106+C108+C110+C112+C107</f>
        <v>1575.4</v>
      </c>
      <c r="D115" s="103">
        <f>C115-B115</f>
        <v>2.400000000000091</v>
      </c>
      <c r="E115" s="103">
        <f>C115/B115*100</f>
        <v>100.15257469802926</v>
      </c>
    </row>
    <row r="116" spans="1:5" ht="13.5" thickBot="1">
      <c r="A116" s="22"/>
      <c r="B116" s="30"/>
      <c r="C116" s="30"/>
      <c r="D116" s="77"/>
      <c r="E116" s="77"/>
    </row>
    <row r="117" spans="1:5" ht="13.5" thickBot="1">
      <c r="A117" s="24" t="s">
        <v>22</v>
      </c>
      <c r="B117" s="32">
        <f>B115-B92</f>
        <v>0</v>
      </c>
      <c r="C117" s="32">
        <f>C115-C92</f>
        <v>78.89999999999986</v>
      </c>
      <c r="D117" s="103">
        <f>C117-B117</f>
        <v>78.89999999999986</v>
      </c>
      <c r="E117" s="103" t="s">
        <v>77</v>
      </c>
    </row>
    <row r="118" spans="1:4" ht="12.75">
      <c r="A118" s="1"/>
      <c r="B118" s="37"/>
      <c r="C118" s="37"/>
      <c r="D118" s="38"/>
    </row>
    <row r="119" spans="1:4" ht="12.75">
      <c r="A119" s="1"/>
      <c r="B119" s="37"/>
      <c r="C119" s="37"/>
      <c r="D119" s="38"/>
    </row>
    <row r="120" spans="1:7" ht="12.75">
      <c r="A120" s="45"/>
      <c r="B120" s="38"/>
      <c r="C120" s="38"/>
      <c r="D120" s="38"/>
      <c r="E120" s="41"/>
      <c r="F120" s="41"/>
      <c r="G120" s="41"/>
    </row>
    <row r="121" spans="1:7" ht="12.75">
      <c r="A121" s="46"/>
      <c r="B121" s="38"/>
      <c r="C121" s="38"/>
      <c r="D121" s="38"/>
      <c r="E121" s="41"/>
      <c r="F121" s="41"/>
      <c r="G121" s="41"/>
    </row>
    <row r="122" spans="1:7" ht="12.75">
      <c r="A122" s="47"/>
      <c r="B122" s="48"/>
      <c r="C122" s="68"/>
      <c r="D122" s="48"/>
      <c r="E122" s="41"/>
      <c r="F122" s="41"/>
      <c r="G122" s="41"/>
    </row>
    <row r="123" spans="1:7" ht="12.75">
      <c r="A123" s="49"/>
      <c r="B123" s="50"/>
      <c r="C123" s="69"/>
      <c r="D123" s="51"/>
      <c r="E123" s="41"/>
      <c r="F123" s="41"/>
      <c r="G123" s="41"/>
    </row>
    <row r="124" spans="1:7" ht="12.75">
      <c r="A124" s="47"/>
      <c r="B124" s="48"/>
      <c r="C124" s="68"/>
      <c r="D124" s="48"/>
      <c r="E124" s="41"/>
      <c r="F124" s="41"/>
      <c r="G124" s="41"/>
    </row>
    <row r="125" spans="1:7" ht="12.75">
      <c r="A125" s="49"/>
      <c r="B125" s="38"/>
      <c r="C125" s="38"/>
      <c r="D125" s="38"/>
      <c r="E125" s="41"/>
      <c r="F125" s="41"/>
      <c r="G125" s="41"/>
    </row>
    <row r="126" spans="1:7" ht="12.75">
      <c r="A126" s="47"/>
      <c r="B126" s="38"/>
      <c r="C126" s="38"/>
      <c r="D126" s="38"/>
      <c r="E126" s="41"/>
      <c r="F126" s="41"/>
      <c r="G126" s="41"/>
    </row>
    <row r="127" spans="1:7" ht="12.75">
      <c r="A127" s="49"/>
      <c r="B127" s="38"/>
      <c r="C127" s="38"/>
      <c r="D127" s="38"/>
      <c r="E127" s="41"/>
      <c r="F127" s="41"/>
      <c r="G127" s="41"/>
    </row>
    <row r="128" spans="1:7" ht="12.75">
      <c r="A128" s="47"/>
      <c r="B128" s="38"/>
      <c r="C128" s="38"/>
      <c r="D128" s="38"/>
      <c r="E128" s="41"/>
      <c r="F128" s="41"/>
      <c r="G128" s="41"/>
    </row>
    <row r="129" spans="1:7" ht="12.75">
      <c r="A129" s="49"/>
      <c r="B129" s="38"/>
      <c r="C129" s="38"/>
      <c r="D129" s="52"/>
      <c r="E129" s="41"/>
      <c r="F129" s="41"/>
      <c r="G129" s="41"/>
    </row>
    <row r="130" spans="1:7" ht="12.75">
      <c r="A130" s="47"/>
      <c r="B130" s="52"/>
      <c r="C130" s="52"/>
      <c r="D130" s="52"/>
      <c r="E130" s="41"/>
      <c r="F130" s="41"/>
      <c r="G130" s="41"/>
    </row>
    <row r="131" spans="1:7" ht="12.75">
      <c r="A131" s="49"/>
      <c r="B131" s="52"/>
      <c r="C131" s="52"/>
      <c r="D131" s="52"/>
      <c r="E131" s="41"/>
      <c r="F131" s="41"/>
      <c r="G131" s="41"/>
    </row>
    <row r="132" spans="1:7" ht="12.75">
      <c r="A132" s="49"/>
      <c r="B132" s="53"/>
      <c r="C132" s="53"/>
      <c r="D132" s="38"/>
      <c r="E132" s="41"/>
      <c r="F132" s="41"/>
      <c r="G132" s="41"/>
    </row>
    <row r="133" spans="1:7" ht="12.75">
      <c r="A133" s="47"/>
      <c r="B133" s="38"/>
      <c r="C133" s="38"/>
      <c r="D133" s="38"/>
      <c r="E133" s="41"/>
      <c r="F133" s="41"/>
      <c r="G133" s="41"/>
    </row>
    <row r="134" spans="1:7" ht="12.75">
      <c r="A134" s="49"/>
      <c r="B134" s="53"/>
      <c r="C134" s="53"/>
      <c r="D134" s="53"/>
      <c r="E134" s="41"/>
      <c r="F134" s="41"/>
      <c r="G134" s="41"/>
    </row>
    <row r="135" spans="1:7" ht="12.75">
      <c r="A135" s="47"/>
      <c r="B135" s="38"/>
      <c r="C135" s="38"/>
      <c r="D135" s="38"/>
      <c r="E135" s="54"/>
      <c r="F135" s="54"/>
      <c r="G135" s="41"/>
    </row>
    <row r="136" spans="1:7" ht="12.75">
      <c r="A136" s="49"/>
      <c r="B136" s="53"/>
      <c r="C136" s="53"/>
      <c r="D136" s="53"/>
      <c r="E136" s="55"/>
      <c r="F136" s="55"/>
      <c r="G136" s="55"/>
    </row>
    <row r="137" spans="1:7" ht="12.75">
      <c r="A137" s="49"/>
      <c r="B137" s="53"/>
      <c r="C137" s="53"/>
      <c r="D137" s="53"/>
      <c r="E137" s="41"/>
      <c r="F137" s="41"/>
      <c r="G137" s="41"/>
    </row>
    <row r="138" spans="1:7" ht="12.75">
      <c r="A138" s="53"/>
      <c r="B138" s="53"/>
      <c r="C138" s="53"/>
      <c r="D138" s="53"/>
      <c r="E138" s="41"/>
      <c r="F138" s="41"/>
      <c r="G138" s="41"/>
    </row>
    <row r="139" spans="1:7" ht="12.75">
      <c r="A139" s="46"/>
      <c r="B139" s="38"/>
      <c r="C139" s="38"/>
      <c r="D139" s="38"/>
      <c r="E139" s="41"/>
      <c r="F139" s="41"/>
      <c r="G139" s="41"/>
    </row>
    <row r="140" spans="1:7" ht="12.75">
      <c r="A140" s="47"/>
      <c r="B140" s="38"/>
      <c r="C140" s="38"/>
      <c r="D140" s="38"/>
      <c r="E140" s="41"/>
      <c r="F140" s="41"/>
      <c r="G140" s="41"/>
    </row>
    <row r="141" spans="1:7" ht="12.75">
      <c r="A141" s="47"/>
      <c r="B141" s="38"/>
      <c r="C141" s="38"/>
      <c r="D141" s="38"/>
      <c r="E141" s="41"/>
      <c r="F141" s="41"/>
      <c r="G141" s="41"/>
    </row>
    <row r="142" spans="1:7" ht="12.75">
      <c r="A142" s="47"/>
      <c r="B142" s="38"/>
      <c r="C142" s="38"/>
      <c r="D142" s="38"/>
      <c r="E142" s="41"/>
      <c r="F142" s="41"/>
      <c r="G142" s="41"/>
    </row>
    <row r="143" spans="1:7" ht="15">
      <c r="A143" s="47"/>
      <c r="B143" s="38"/>
      <c r="C143" s="38"/>
      <c r="D143" s="40"/>
      <c r="E143" s="41"/>
      <c r="F143" s="41"/>
      <c r="G143" s="41"/>
    </row>
    <row r="144" spans="1:7" ht="15">
      <c r="A144" s="47"/>
      <c r="B144" s="38"/>
      <c r="C144" s="38"/>
      <c r="D144" s="40"/>
      <c r="E144" s="41"/>
      <c r="F144" s="41"/>
      <c r="G144" s="41"/>
    </row>
    <row r="145" spans="1:7" ht="15">
      <c r="A145" s="47"/>
      <c r="B145" s="38"/>
      <c r="C145" s="38"/>
      <c r="D145" s="56"/>
      <c r="E145" s="41"/>
      <c r="F145" s="41"/>
      <c r="G145" s="41"/>
    </row>
    <row r="146" spans="1:5" ht="15">
      <c r="A146" s="47"/>
      <c r="B146" s="38"/>
      <c r="C146" s="38"/>
      <c r="D146" s="56"/>
      <c r="E146" s="41"/>
    </row>
    <row r="147" spans="1:5" ht="15">
      <c r="A147" s="47"/>
      <c r="B147" s="38"/>
      <c r="C147" s="38"/>
      <c r="D147" s="56"/>
      <c r="E147" s="41"/>
    </row>
    <row r="148" spans="1:5" ht="15">
      <c r="A148" s="47"/>
      <c r="B148" s="38"/>
      <c r="C148" s="38"/>
      <c r="D148" s="56"/>
      <c r="E148" s="41"/>
    </row>
    <row r="149" spans="1:5" ht="15">
      <c r="A149" s="47"/>
      <c r="B149" s="38"/>
      <c r="C149" s="38"/>
      <c r="D149" s="56"/>
      <c r="E149" s="41"/>
    </row>
    <row r="150" spans="1:5" ht="12.75">
      <c r="A150" s="57"/>
      <c r="B150" s="58"/>
      <c r="C150" s="58"/>
      <c r="D150" s="59"/>
      <c r="E150" s="41"/>
    </row>
    <row r="151" spans="1:5" ht="12.75">
      <c r="A151" s="57"/>
      <c r="B151" s="58"/>
      <c r="C151" s="58"/>
      <c r="D151" s="58"/>
      <c r="E151" s="41"/>
    </row>
    <row r="152" spans="1:5" ht="12.75">
      <c r="A152" s="57"/>
      <c r="B152" s="58"/>
      <c r="C152" s="58"/>
      <c r="D152" s="58"/>
      <c r="E152" s="41"/>
    </row>
    <row r="153" spans="1:5" ht="12.75">
      <c r="A153" s="60"/>
      <c r="B153" s="61"/>
      <c r="C153" s="61"/>
      <c r="D153" s="61"/>
      <c r="E153" s="41"/>
    </row>
    <row r="154" spans="1:5" ht="12.75">
      <c r="A154" s="60"/>
      <c r="B154" s="61"/>
      <c r="C154" s="61"/>
      <c r="D154" s="61"/>
      <c r="E154" s="41"/>
    </row>
    <row r="155" spans="1:4" ht="12.75">
      <c r="A155" s="1"/>
      <c r="B155" s="37"/>
      <c r="C155" s="37"/>
      <c r="D155" s="37"/>
    </row>
    <row r="156" spans="1:4" ht="12.75">
      <c r="A156" s="1"/>
      <c r="B156" s="37"/>
      <c r="C156" s="37"/>
      <c r="D156" s="37"/>
    </row>
    <row r="157" spans="1:4" ht="12.75">
      <c r="A157" s="1"/>
      <c r="B157" s="37"/>
      <c r="C157" s="37"/>
      <c r="D157" s="37"/>
    </row>
    <row r="158" spans="1:4" ht="12.75">
      <c r="A158" s="1"/>
      <c r="B158" s="37"/>
      <c r="C158" s="37"/>
      <c r="D158" s="37"/>
    </row>
    <row r="159" spans="1:4" ht="12.75">
      <c r="A159" s="1"/>
      <c r="B159" s="37"/>
      <c r="C159" s="37"/>
      <c r="D159" s="37"/>
    </row>
    <row r="160" spans="1:4" ht="12.75">
      <c r="A160" s="1"/>
      <c r="B160" s="37"/>
      <c r="C160" s="37"/>
      <c r="D160" s="37"/>
    </row>
    <row r="161" spans="1:4" ht="12.75">
      <c r="A161" s="1"/>
      <c r="B161" s="37"/>
      <c r="C161" s="37"/>
      <c r="D161" s="37"/>
    </row>
    <row r="162" spans="1:4" ht="12.75">
      <c r="A162" s="1"/>
      <c r="B162" s="37"/>
      <c r="C162" s="37"/>
      <c r="D162" s="37"/>
    </row>
    <row r="163" spans="1:4" ht="12.75">
      <c r="A163" s="1"/>
      <c r="B163" s="37"/>
      <c r="C163" s="37"/>
      <c r="D163" s="37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1"/>
      <c r="B901" s="1"/>
      <c r="C901" s="1"/>
      <c r="D901" s="1"/>
    </row>
    <row r="902" spans="1:4" ht="12.75">
      <c r="A902" s="1"/>
      <c r="B902" s="1"/>
      <c r="C902" s="1"/>
      <c r="D902" s="1"/>
    </row>
    <row r="903" spans="1:4" ht="12.75">
      <c r="A903" s="1"/>
      <c r="B903" s="1"/>
      <c r="C903" s="1"/>
      <c r="D903" s="1"/>
    </row>
    <row r="904" spans="1:4" ht="12.75">
      <c r="A904" s="1"/>
      <c r="B904" s="1"/>
      <c r="C904" s="1"/>
      <c r="D904" s="1"/>
    </row>
    <row r="905" spans="1:4" ht="12.75">
      <c r="A905" s="1"/>
      <c r="B905" s="1"/>
      <c r="C905" s="1"/>
      <c r="D905" s="1"/>
    </row>
    <row r="906" spans="1:4" ht="12.75">
      <c r="A906" s="1"/>
      <c r="B906" s="1"/>
      <c r="C906" s="1"/>
      <c r="D906" s="1"/>
    </row>
    <row r="907" spans="1:4" ht="12.75">
      <c r="A907" s="1"/>
      <c r="B907" s="1"/>
      <c r="C907" s="1"/>
      <c r="D907" s="1"/>
    </row>
    <row r="908" spans="1:4" ht="12.75">
      <c r="A908" s="1"/>
      <c r="B908" s="1"/>
      <c r="C908" s="1"/>
      <c r="D908" s="1"/>
    </row>
    <row r="909" spans="1:4" ht="12.75">
      <c r="A909" s="1"/>
      <c r="B909" s="1"/>
      <c r="C909" s="1"/>
      <c r="D909" s="1"/>
    </row>
    <row r="910" spans="1:4" ht="12.75">
      <c r="A910" s="1"/>
      <c r="B910" s="1"/>
      <c r="C910" s="1"/>
      <c r="D910" s="1"/>
    </row>
    <row r="911" spans="1:4" ht="12.75">
      <c r="A911" s="1"/>
      <c r="B911" s="1"/>
      <c r="C911" s="1"/>
      <c r="D911" s="1"/>
    </row>
    <row r="912" spans="1:4" ht="12.75">
      <c r="A912" s="1"/>
      <c r="B912" s="1"/>
      <c r="C912" s="1"/>
      <c r="D912" s="1"/>
    </row>
    <row r="913" spans="1:4" ht="12.75">
      <c r="A913" s="1"/>
      <c r="B913" s="1"/>
      <c r="C913" s="1"/>
      <c r="D913" s="1"/>
    </row>
    <row r="914" spans="1:4" ht="12.75">
      <c r="A914" s="1"/>
      <c r="B914" s="1"/>
      <c r="C914" s="1"/>
      <c r="D914" s="1"/>
    </row>
    <row r="915" spans="1:4" ht="12.75">
      <c r="A915" s="1"/>
      <c r="B915" s="1"/>
      <c r="C915" s="1"/>
      <c r="D915" s="1"/>
    </row>
    <row r="916" spans="1:4" ht="12.75">
      <c r="A916" s="1"/>
      <c r="B916" s="1"/>
      <c r="C916" s="1"/>
      <c r="D916" s="1"/>
    </row>
    <row r="917" spans="1:4" ht="12.75">
      <c r="A917" s="1"/>
      <c r="B917" s="1"/>
      <c r="C917" s="1"/>
      <c r="D917" s="1"/>
    </row>
    <row r="918" spans="1:4" ht="12.75">
      <c r="A918" s="1"/>
      <c r="B918" s="1"/>
      <c r="C918" s="1"/>
      <c r="D918" s="1"/>
    </row>
    <row r="919" spans="1:4" ht="12.75">
      <c r="A919" s="1"/>
      <c r="B919" s="1"/>
      <c r="C919" s="1"/>
      <c r="D919" s="1"/>
    </row>
    <row r="920" spans="1:4" ht="12.75">
      <c r="A920" s="1"/>
      <c r="B920" s="1"/>
      <c r="C920" s="1"/>
      <c r="D920" s="1"/>
    </row>
    <row r="921" spans="1:4" ht="12.75">
      <c r="A921" s="1"/>
      <c r="B921" s="1"/>
      <c r="C921" s="1"/>
      <c r="D921" s="1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  <row r="970" spans="1:4" ht="12.75">
      <c r="A970" s="1"/>
      <c r="B970" s="1"/>
      <c r="C970" s="1"/>
      <c r="D970" s="1"/>
    </row>
    <row r="971" spans="1:4" ht="12.75">
      <c r="A971" s="1"/>
      <c r="B971" s="1"/>
      <c r="C971" s="1"/>
      <c r="D971" s="1"/>
    </row>
    <row r="972" spans="1:4" ht="12.75">
      <c r="A972" s="1"/>
      <c r="B972" s="1"/>
      <c r="C972" s="1"/>
      <c r="D972" s="1"/>
    </row>
    <row r="973" spans="1:4" ht="12.75">
      <c r="A973" s="1"/>
      <c r="B973" s="1"/>
      <c r="C973" s="1"/>
      <c r="D973" s="1"/>
    </row>
    <row r="974" spans="1:4" ht="12.75">
      <c r="A974" s="1"/>
      <c r="B974" s="1"/>
      <c r="C974" s="1"/>
      <c r="D974" s="1"/>
    </row>
    <row r="975" spans="1:4" ht="12.75">
      <c r="A975" s="1"/>
      <c r="B975" s="1"/>
      <c r="C975" s="1"/>
      <c r="D975" s="1"/>
    </row>
    <row r="976" spans="1:4" ht="12.75">
      <c r="A976" s="1"/>
      <c r="B976" s="1"/>
      <c r="C976" s="1"/>
      <c r="D976" s="1"/>
    </row>
    <row r="977" spans="1:4" ht="12.75">
      <c r="A977" s="1"/>
      <c r="B977" s="1"/>
      <c r="C977" s="1"/>
      <c r="D977" s="1"/>
    </row>
    <row r="978" spans="1:4" ht="12.75">
      <c r="A978" s="1"/>
      <c r="B978" s="1"/>
      <c r="C978" s="1"/>
      <c r="D978" s="1"/>
    </row>
    <row r="979" spans="1:4" ht="12.75">
      <c r="A979" s="1"/>
      <c r="B979" s="1"/>
      <c r="C979" s="1"/>
      <c r="D979" s="1"/>
    </row>
    <row r="980" spans="1:4" ht="12.75">
      <c r="A980" s="1"/>
      <c r="B980" s="1"/>
      <c r="C980" s="1"/>
      <c r="D980" s="1"/>
    </row>
    <row r="981" spans="1:4" ht="12.75">
      <c r="A981" s="1"/>
      <c r="B981" s="1"/>
      <c r="C981" s="1"/>
      <c r="D981" s="1"/>
    </row>
    <row r="982" spans="1:4" ht="12.75">
      <c r="A982" s="1"/>
      <c r="B982" s="1"/>
      <c r="C982" s="1"/>
      <c r="D982" s="1"/>
    </row>
    <row r="983" spans="1:4" ht="12.75">
      <c r="A983" s="1"/>
      <c r="B983" s="1"/>
      <c r="C983" s="1"/>
      <c r="D983" s="1"/>
    </row>
    <row r="984" spans="1:4" ht="12.75">
      <c r="A984" s="1"/>
      <c r="B984" s="1"/>
      <c r="C984" s="1"/>
      <c r="D984" s="1"/>
    </row>
    <row r="985" spans="1:4" ht="12.75">
      <c r="A985" s="1"/>
      <c r="B985" s="1"/>
      <c r="C985" s="1"/>
      <c r="D985" s="1"/>
    </row>
    <row r="986" spans="1:4" ht="12.75">
      <c r="A986" s="1"/>
      <c r="B986" s="1"/>
      <c r="C986" s="1"/>
      <c r="D986" s="1"/>
    </row>
    <row r="987" spans="1:4" ht="12.75">
      <c r="A987" s="1"/>
      <c r="B987" s="1"/>
      <c r="C987" s="1"/>
      <c r="D987" s="1"/>
    </row>
    <row r="988" spans="1:4" ht="12.75">
      <c r="A988" s="1"/>
      <c r="B988" s="1"/>
      <c r="C988" s="1"/>
      <c r="D988" s="1"/>
    </row>
    <row r="989" spans="1:4" ht="12.75">
      <c r="A989" s="1"/>
      <c r="B989" s="1"/>
      <c r="C989" s="1"/>
      <c r="D989" s="1"/>
    </row>
    <row r="990" spans="1:4" ht="12.75">
      <c r="A990" s="1"/>
      <c r="B990" s="1"/>
      <c r="C990" s="1"/>
      <c r="D990" s="1"/>
    </row>
    <row r="991" spans="1:4" ht="12.75">
      <c r="A991" s="1"/>
      <c r="B991" s="1"/>
      <c r="C991" s="1"/>
      <c r="D991" s="1"/>
    </row>
    <row r="992" spans="1:4" ht="12.75">
      <c r="A992" s="1"/>
      <c r="B992" s="1"/>
      <c r="C992" s="1"/>
      <c r="D992" s="1"/>
    </row>
    <row r="993" spans="1:4" ht="12.75">
      <c r="A993" s="1"/>
      <c r="B993" s="1"/>
      <c r="C993" s="1"/>
      <c r="D993" s="1"/>
    </row>
    <row r="994" spans="1:4" ht="12.75">
      <c r="A994" s="1"/>
      <c r="B994" s="1"/>
      <c r="C994" s="1"/>
      <c r="D994" s="1"/>
    </row>
    <row r="995" spans="1:4" ht="12.75">
      <c r="A995" s="1"/>
      <c r="B995" s="1"/>
      <c r="C995" s="1"/>
      <c r="D995" s="1"/>
    </row>
    <row r="996" spans="1:4" ht="12.75">
      <c r="A996" s="1"/>
      <c r="B996" s="1"/>
      <c r="C996" s="1"/>
      <c r="D996" s="1"/>
    </row>
    <row r="997" spans="1:4" ht="12.75">
      <c r="A997" s="1"/>
      <c r="B997" s="1"/>
      <c r="C997" s="1"/>
      <c r="D997" s="1"/>
    </row>
    <row r="998" spans="1:4" ht="12.75">
      <c r="A998" s="1"/>
      <c r="B998" s="1"/>
      <c r="C998" s="1"/>
      <c r="D998" s="1"/>
    </row>
    <row r="999" spans="1:4" ht="12.75">
      <c r="A999" s="1"/>
      <c r="B999" s="1"/>
      <c r="C999" s="1"/>
      <c r="D999" s="1"/>
    </row>
    <row r="1000" spans="1:4" ht="12.75">
      <c r="A1000" s="1"/>
      <c r="B1000" s="1"/>
      <c r="C1000" s="1"/>
      <c r="D1000" s="1"/>
    </row>
    <row r="1001" spans="1:4" ht="12.75">
      <c r="A1001" s="1"/>
      <c r="B1001" s="1"/>
      <c r="C1001" s="1"/>
      <c r="D1001" s="1"/>
    </row>
    <row r="1002" spans="1:4" ht="12.75">
      <c r="A1002" s="1"/>
      <c r="B1002" s="1"/>
      <c r="C1002" s="1"/>
      <c r="D1002" s="1"/>
    </row>
    <row r="1003" spans="1:4" ht="12.75">
      <c r="A1003" s="1"/>
      <c r="B1003" s="1"/>
      <c r="C1003" s="1"/>
      <c r="D1003" s="1"/>
    </row>
    <row r="1004" spans="1:4" ht="12.75">
      <c r="A1004" s="1"/>
      <c r="B1004" s="1"/>
      <c r="C1004" s="1"/>
      <c r="D1004" s="1"/>
    </row>
    <row r="1005" spans="1:4" ht="12.75">
      <c r="A1005" s="1"/>
      <c r="B1005" s="1"/>
      <c r="C1005" s="1"/>
      <c r="D1005" s="1"/>
    </row>
    <row r="1006" spans="1:4" ht="12.75">
      <c r="A1006" s="1"/>
      <c r="B1006" s="1"/>
      <c r="C1006" s="1"/>
      <c r="D1006" s="1"/>
    </row>
    <row r="1007" spans="1:4" ht="12.75">
      <c r="A1007" s="1"/>
      <c r="B1007" s="1"/>
      <c r="C1007" s="1"/>
      <c r="D1007" s="1"/>
    </row>
    <row r="1008" spans="1:4" ht="12.75">
      <c r="A1008" s="1"/>
      <c r="B1008" s="1"/>
      <c r="C1008" s="1"/>
      <c r="D1008" s="1"/>
    </row>
    <row r="1009" spans="1:4" ht="12.75">
      <c r="A1009" s="1"/>
      <c r="B1009" s="1"/>
      <c r="C1009" s="1"/>
      <c r="D1009" s="1"/>
    </row>
    <row r="1010" spans="1:4" ht="12.75">
      <c r="A1010" s="1"/>
      <c r="B1010" s="1"/>
      <c r="C1010" s="1"/>
      <c r="D1010" s="1"/>
    </row>
    <row r="1011" spans="1:4" ht="12.75">
      <c r="A1011" s="1"/>
      <c r="B1011" s="1"/>
      <c r="C1011" s="1"/>
      <c r="D1011" s="1"/>
    </row>
    <row r="1012" spans="1:4" ht="12.75">
      <c r="A1012" s="1"/>
      <c r="B1012" s="1"/>
      <c r="C1012" s="1"/>
      <c r="D1012" s="1"/>
    </row>
    <row r="1013" spans="1:4" ht="12.75">
      <c r="A1013" s="1"/>
      <c r="B1013" s="1"/>
      <c r="C1013" s="1"/>
      <c r="D1013" s="1"/>
    </row>
    <row r="1014" spans="1:4" ht="12.75">
      <c r="A1014" s="1"/>
      <c r="B1014" s="1"/>
      <c r="C1014" s="1"/>
      <c r="D1014" s="1"/>
    </row>
    <row r="1015" spans="1:4" ht="12.75">
      <c r="A1015" s="1"/>
      <c r="B1015" s="1"/>
      <c r="C1015" s="1"/>
      <c r="D1015" s="1"/>
    </row>
    <row r="1016" spans="1:4" ht="12.75">
      <c r="A1016" s="1"/>
      <c r="B1016" s="1"/>
      <c r="C1016" s="1"/>
      <c r="D1016" s="1"/>
    </row>
    <row r="1017" spans="1:4" ht="12.75">
      <c r="A1017" s="1"/>
      <c r="B1017" s="1"/>
      <c r="C1017" s="1"/>
      <c r="D1017" s="1"/>
    </row>
    <row r="1018" spans="1:4" ht="12.75">
      <c r="A1018" s="1"/>
      <c r="B1018" s="1"/>
      <c r="C1018" s="1"/>
      <c r="D1018" s="1"/>
    </row>
    <row r="1019" spans="1:4" ht="12.75">
      <c r="A1019" s="1"/>
      <c r="B1019" s="1"/>
      <c r="C1019" s="1"/>
      <c r="D1019" s="1"/>
    </row>
    <row r="1020" spans="1:4" ht="12.75">
      <c r="A1020" s="1"/>
      <c r="B1020" s="1"/>
      <c r="C1020" s="1"/>
      <c r="D1020" s="1"/>
    </row>
    <row r="1021" spans="1:4" ht="12.75">
      <c r="A1021" s="1"/>
      <c r="B1021" s="1"/>
      <c r="C1021" s="1"/>
      <c r="D1021" s="1"/>
    </row>
    <row r="1022" spans="1:4" ht="12.75">
      <c r="A1022" s="1"/>
      <c r="B1022" s="1"/>
      <c r="C1022" s="1"/>
      <c r="D1022" s="1"/>
    </row>
    <row r="1023" spans="1:4" ht="12.75">
      <c r="A1023" s="1"/>
      <c r="B1023" s="1"/>
      <c r="C1023" s="1"/>
      <c r="D1023" s="1"/>
    </row>
    <row r="1024" spans="1:4" ht="12.75">
      <c r="A1024" s="1"/>
      <c r="B1024" s="1"/>
      <c r="C1024" s="1"/>
      <c r="D1024" s="1"/>
    </row>
    <row r="1025" spans="1:4" ht="12.75">
      <c r="A1025" s="1"/>
      <c r="B1025" s="1"/>
      <c r="C1025" s="1"/>
      <c r="D1025" s="1"/>
    </row>
    <row r="1026" spans="1:4" ht="12.75">
      <c r="A1026" s="1"/>
      <c r="B1026" s="1"/>
      <c r="C1026" s="1"/>
      <c r="D1026" s="1"/>
    </row>
    <row r="1027" spans="1:4" ht="12.75">
      <c r="A1027" s="1"/>
      <c r="B1027" s="1"/>
      <c r="C1027" s="1"/>
      <c r="D1027" s="1"/>
    </row>
    <row r="1028" spans="1:4" ht="12.75">
      <c r="A1028" s="1"/>
      <c r="B1028" s="1"/>
      <c r="C1028" s="1"/>
      <c r="D1028" s="1"/>
    </row>
    <row r="1029" spans="1:4" ht="12.75">
      <c r="A1029" s="1"/>
      <c r="B1029" s="1"/>
      <c r="C1029" s="1"/>
      <c r="D1029" s="1"/>
    </row>
    <row r="1030" spans="1:4" ht="12.75">
      <c r="A1030" s="1"/>
      <c r="B1030" s="1"/>
      <c r="C1030" s="1"/>
      <c r="D1030" s="1"/>
    </row>
    <row r="1031" spans="1:4" ht="12.75">
      <c r="A1031" s="1"/>
      <c r="B1031" s="1"/>
      <c r="C1031" s="1"/>
      <c r="D1031" s="1"/>
    </row>
    <row r="1032" spans="1:4" ht="12.75">
      <c r="A1032" s="1"/>
      <c r="B1032" s="1"/>
      <c r="C1032" s="1"/>
      <c r="D1032" s="1"/>
    </row>
    <row r="1033" spans="1:4" ht="12.75">
      <c r="A1033" s="1"/>
      <c r="B1033" s="1"/>
      <c r="C1033" s="1"/>
      <c r="D1033" s="1"/>
    </row>
    <row r="1034" spans="1:4" ht="12.75">
      <c r="A1034" s="1"/>
      <c r="B1034" s="1"/>
      <c r="C1034" s="1"/>
      <c r="D1034" s="1"/>
    </row>
    <row r="1035" spans="1:4" ht="12.75">
      <c r="A1035" s="1"/>
      <c r="B1035" s="1"/>
      <c r="C1035" s="1"/>
      <c r="D1035" s="1"/>
    </row>
    <row r="1036" spans="1:4" ht="12.75">
      <c r="A1036" s="1"/>
      <c r="B1036" s="1"/>
      <c r="C1036" s="1"/>
      <c r="D1036" s="1"/>
    </row>
    <row r="1037" spans="1:4" ht="12.75">
      <c r="A1037" s="1"/>
      <c r="B1037" s="1"/>
      <c r="C1037" s="1"/>
      <c r="D1037" s="1"/>
    </row>
    <row r="1038" spans="1:4" ht="12.75">
      <c r="A1038" s="1"/>
      <c r="B1038" s="1"/>
      <c r="C1038" s="1"/>
      <c r="D1038" s="1"/>
    </row>
    <row r="1039" spans="1:4" ht="12.75">
      <c r="A1039" s="1"/>
      <c r="B1039" s="1"/>
      <c r="C1039" s="1"/>
      <c r="D1039" s="1"/>
    </row>
    <row r="1040" spans="1:4" ht="12.75">
      <c r="A1040" s="1"/>
      <c r="B1040" s="1"/>
      <c r="C1040" s="1"/>
      <c r="D1040" s="1"/>
    </row>
    <row r="1041" spans="1:4" ht="12.75">
      <c r="A1041" s="1"/>
      <c r="B1041" s="1"/>
      <c r="C1041" s="1"/>
      <c r="D1041" s="1"/>
    </row>
    <row r="1042" spans="1:4" ht="12.75">
      <c r="A1042" s="1"/>
      <c r="B1042" s="1"/>
      <c r="C1042" s="1"/>
      <c r="D1042" s="1"/>
    </row>
    <row r="1043" spans="1:4" ht="12.75">
      <c r="A1043" s="1"/>
      <c r="B1043" s="1"/>
      <c r="C1043" s="1"/>
      <c r="D1043" s="1"/>
    </row>
    <row r="1044" spans="1:4" ht="12.75">
      <c r="A1044" s="1"/>
      <c r="B1044" s="1"/>
      <c r="C1044" s="1"/>
      <c r="D1044" s="1"/>
    </row>
    <row r="1045" spans="1:4" ht="12.75">
      <c r="A1045" s="1"/>
      <c r="B1045" s="1"/>
      <c r="C1045" s="1"/>
      <c r="D1045" s="1"/>
    </row>
    <row r="1046" spans="1:4" ht="12.75">
      <c r="A1046" s="1"/>
      <c r="B1046" s="1"/>
      <c r="C1046" s="1"/>
      <c r="D1046" s="1"/>
    </row>
    <row r="1047" spans="1:4" ht="12.75">
      <c r="A1047" s="1"/>
      <c r="B1047" s="1"/>
      <c r="C1047" s="1"/>
      <c r="D1047" s="1"/>
    </row>
    <row r="1048" spans="1:4" ht="12.75">
      <c r="A1048" s="1"/>
      <c r="B1048" s="1"/>
      <c r="C1048" s="1"/>
      <c r="D1048" s="1"/>
    </row>
    <row r="1049" spans="1:4" ht="12.75">
      <c r="A1049" s="1"/>
      <c r="B1049" s="1"/>
      <c r="C1049" s="1"/>
      <c r="D1049" s="1"/>
    </row>
    <row r="1050" spans="1:4" ht="12.75">
      <c r="A1050" s="1"/>
      <c r="B1050" s="1"/>
      <c r="C1050" s="1"/>
      <c r="D1050" s="1"/>
    </row>
    <row r="1051" spans="1:4" ht="12.75">
      <c r="A1051" s="1"/>
      <c r="B1051" s="1"/>
      <c r="C1051" s="1"/>
      <c r="D1051" s="1"/>
    </row>
    <row r="1052" spans="1:4" ht="12.75">
      <c r="A1052" s="1"/>
      <c r="B1052" s="1"/>
      <c r="C1052" s="1"/>
      <c r="D1052" s="1"/>
    </row>
    <row r="1053" spans="1:4" ht="12.75">
      <c r="A1053" s="1"/>
      <c r="B1053" s="1"/>
      <c r="C1053" s="1"/>
      <c r="D1053" s="1"/>
    </row>
    <row r="1054" spans="1:4" ht="12.75">
      <c r="A1054" s="1"/>
      <c r="B1054" s="1"/>
      <c r="C1054" s="1"/>
      <c r="D1054" s="1"/>
    </row>
    <row r="1055" spans="1:4" ht="12.75">
      <c r="A1055" s="1"/>
      <c r="B1055" s="1"/>
      <c r="C1055" s="1"/>
      <c r="D1055" s="1"/>
    </row>
    <row r="1056" spans="1:4" ht="12.75">
      <c r="A1056" s="1"/>
      <c r="B1056" s="1"/>
      <c r="C1056" s="1"/>
      <c r="D1056" s="1"/>
    </row>
    <row r="1057" spans="1:4" ht="12.75">
      <c r="A1057" s="1"/>
      <c r="B1057" s="1"/>
      <c r="C1057" s="1"/>
      <c r="D1057" s="1"/>
    </row>
    <row r="1058" spans="1:4" ht="12.75">
      <c r="A1058" s="1"/>
      <c r="B1058" s="1"/>
      <c r="C1058" s="1"/>
      <c r="D1058" s="1"/>
    </row>
    <row r="1059" spans="1:4" ht="12.75">
      <c r="A1059" s="1"/>
      <c r="B1059" s="1"/>
      <c r="C1059" s="1"/>
      <c r="D1059" s="1"/>
    </row>
    <row r="1060" spans="1:4" ht="12.75">
      <c r="A1060" s="1"/>
      <c r="B1060" s="1"/>
      <c r="C1060" s="1"/>
      <c r="D1060" s="1"/>
    </row>
    <row r="1061" spans="1:4" ht="12.75">
      <c r="A1061" s="1"/>
      <c r="B1061" s="1"/>
      <c r="C1061" s="1"/>
      <c r="D1061" s="1"/>
    </row>
    <row r="1062" spans="1:4" ht="12.75">
      <c r="A1062" s="1"/>
      <c r="B1062" s="1"/>
      <c r="C1062" s="1"/>
      <c r="D1062" s="1"/>
    </row>
    <row r="1063" spans="1:4" ht="12.75">
      <c r="A1063" s="1"/>
      <c r="B1063" s="1"/>
      <c r="C1063" s="1"/>
      <c r="D1063" s="1"/>
    </row>
    <row r="1064" spans="1:4" ht="12.75">
      <c r="A1064" s="1"/>
      <c r="B1064" s="1"/>
      <c r="C1064" s="1"/>
      <c r="D1064" s="1"/>
    </row>
    <row r="1065" spans="1:4" ht="12.75">
      <c r="A1065" s="1"/>
      <c r="B1065" s="1"/>
      <c r="C1065" s="1"/>
      <c r="D1065" s="1"/>
    </row>
    <row r="1066" spans="1:4" ht="12.75">
      <c r="A1066" s="1"/>
      <c r="B1066" s="1"/>
      <c r="C1066" s="1"/>
      <c r="D1066" s="1"/>
    </row>
    <row r="1067" spans="1:4" ht="12.75">
      <c r="A1067" s="1"/>
      <c r="B1067" s="1"/>
      <c r="C1067" s="1"/>
      <c r="D1067" s="1"/>
    </row>
    <row r="1068" spans="1:4" ht="12.75">
      <c r="A1068" s="1"/>
      <c r="B1068" s="1"/>
      <c r="C1068" s="1"/>
      <c r="D1068" s="1"/>
    </row>
    <row r="1069" spans="1:4" ht="12.75">
      <c r="A1069" s="1"/>
      <c r="B1069" s="1"/>
      <c r="C1069" s="1"/>
      <c r="D1069" s="1"/>
    </row>
    <row r="1070" spans="1:4" ht="12.75">
      <c r="A1070" s="1"/>
      <c r="B1070" s="1"/>
      <c r="C1070" s="1"/>
      <c r="D1070" s="1"/>
    </row>
    <row r="1071" spans="1:4" ht="12.75">
      <c r="A1071" s="1"/>
      <c r="B1071" s="1"/>
      <c r="C1071" s="1"/>
      <c r="D1071" s="1"/>
    </row>
    <row r="1072" spans="1:4" ht="12.75">
      <c r="A1072" s="1"/>
      <c r="B1072" s="1"/>
      <c r="C1072" s="1"/>
      <c r="D1072" s="1"/>
    </row>
    <row r="1073" spans="1:4" ht="12.75">
      <c r="A1073" s="1"/>
      <c r="B1073" s="1"/>
      <c r="C1073" s="1"/>
      <c r="D1073" s="1"/>
    </row>
    <row r="1074" spans="1:4" ht="12.75">
      <c r="A1074" s="1"/>
      <c r="B1074" s="1"/>
      <c r="C1074" s="1"/>
      <c r="D1074" s="1"/>
    </row>
    <row r="1075" spans="1:4" ht="12.75">
      <c r="A1075" s="1"/>
      <c r="B1075" s="1"/>
      <c r="C1075" s="1"/>
      <c r="D1075" s="1"/>
    </row>
    <row r="1076" spans="1:4" ht="12.75">
      <c r="A1076" s="1"/>
      <c r="B1076" s="1"/>
      <c r="C1076" s="1"/>
      <c r="D1076" s="1"/>
    </row>
    <row r="1077" spans="1:4" ht="12.75">
      <c r="A1077" s="1"/>
      <c r="B1077" s="1"/>
      <c r="C1077" s="1"/>
      <c r="D1077" s="1"/>
    </row>
    <row r="1078" spans="1:4" ht="12.75">
      <c r="A1078" s="1"/>
      <c r="B1078" s="1"/>
      <c r="C1078" s="1"/>
      <c r="D1078" s="1"/>
    </row>
    <row r="1079" spans="1:4" ht="12.75">
      <c r="A1079" s="1"/>
      <c r="B1079" s="1"/>
      <c r="C1079" s="1"/>
      <c r="D1079" s="1"/>
    </row>
    <row r="1080" spans="1:4" ht="12.75">
      <c r="A1080" s="1"/>
      <c r="B1080" s="1"/>
      <c r="C1080" s="1"/>
      <c r="D1080" s="1"/>
    </row>
    <row r="1081" spans="1:4" ht="12.75">
      <c r="A1081" s="1"/>
      <c r="B1081" s="1"/>
      <c r="C1081" s="1"/>
      <c r="D1081" s="1"/>
    </row>
    <row r="1082" spans="1:4" ht="12.75">
      <c r="A1082" s="1"/>
      <c r="B1082" s="1"/>
      <c r="C1082" s="1"/>
      <c r="D1082" s="1"/>
    </row>
    <row r="1083" spans="1:4" ht="12.75">
      <c r="A1083" s="1"/>
      <c r="B1083" s="1"/>
      <c r="C1083" s="1"/>
      <c r="D1083" s="1"/>
    </row>
    <row r="1084" spans="1:4" ht="12.75">
      <c r="A1084" s="1"/>
      <c r="B1084" s="1"/>
      <c r="C1084" s="1"/>
      <c r="D1084" s="1"/>
    </row>
    <row r="1085" spans="1:4" ht="12.75">
      <c r="A1085" s="1"/>
      <c r="B1085" s="1"/>
      <c r="C1085" s="1"/>
      <c r="D1085" s="1"/>
    </row>
    <row r="1086" spans="1:4" ht="12.75">
      <c r="A1086" s="1"/>
      <c r="B1086" s="1"/>
      <c r="C1086" s="1"/>
      <c r="D1086" s="1"/>
    </row>
    <row r="1087" spans="1:4" ht="12.75">
      <c r="A1087" s="1"/>
      <c r="B1087" s="1"/>
      <c r="C1087" s="1"/>
      <c r="D1087" s="1"/>
    </row>
    <row r="1088" spans="1:4" ht="12.75">
      <c r="A1088" s="1"/>
      <c r="B1088" s="1"/>
      <c r="C1088" s="1"/>
      <c r="D1088" s="1"/>
    </row>
    <row r="1089" spans="1:4" ht="12.75">
      <c r="A1089" s="1"/>
      <c r="B1089" s="1"/>
      <c r="C1089" s="1"/>
      <c r="D1089" s="1"/>
    </row>
    <row r="1090" spans="1:4" ht="12.75">
      <c r="A1090" s="1"/>
      <c r="B1090" s="1"/>
      <c r="C1090" s="1"/>
      <c r="D1090" s="1"/>
    </row>
    <row r="1091" spans="1:4" ht="12.75">
      <c r="A1091" s="1"/>
      <c r="B1091" s="1"/>
      <c r="C1091" s="1"/>
      <c r="D1091" s="1"/>
    </row>
    <row r="1092" spans="1:4" ht="12.75">
      <c r="A1092" s="1"/>
      <c r="B1092" s="1"/>
      <c r="C1092" s="1"/>
      <c r="D1092" s="1"/>
    </row>
    <row r="1093" spans="1:4" ht="12.75">
      <c r="A1093" s="1"/>
      <c r="B1093" s="1"/>
      <c r="C1093" s="1"/>
      <c r="D1093" s="1"/>
    </row>
    <row r="1094" spans="1:4" ht="12.75">
      <c r="A1094" s="1"/>
      <c r="B1094" s="1"/>
      <c r="C1094" s="1"/>
      <c r="D1094" s="1"/>
    </row>
    <row r="1095" spans="1:4" ht="12.75">
      <c r="A1095" s="1"/>
      <c r="B1095" s="1"/>
      <c r="C1095" s="1"/>
      <c r="D1095" s="1"/>
    </row>
    <row r="1096" spans="1:4" ht="12.75">
      <c r="A1096" s="1"/>
      <c r="B1096" s="1"/>
      <c r="C1096" s="1"/>
      <c r="D1096" s="1"/>
    </row>
    <row r="1097" spans="1:4" ht="12.75">
      <c r="A1097" s="1"/>
      <c r="B1097" s="1"/>
      <c r="C1097" s="1"/>
      <c r="D1097" s="1"/>
    </row>
    <row r="1098" spans="1:4" ht="12.75">
      <c r="A1098" s="1"/>
      <c r="B1098" s="1"/>
      <c r="C1098" s="1"/>
      <c r="D1098" s="1"/>
    </row>
    <row r="1099" spans="1:4" ht="12.75">
      <c r="A1099" s="1"/>
      <c r="B1099" s="1"/>
      <c r="C1099" s="1"/>
      <c r="D1099" s="1"/>
    </row>
    <row r="1100" spans="1:4" ht="12.75">
      <c r="A1100" s="1"/>
      <c r="B1100" s="1"/>
      <c r="C1100" s="1"/>
      <c r="D1100" s="1"/>
    </row>
    <row r="1101" spans="1:4" ht="12.75">
      <c r="A1101" s="1"/>
      <c r="B1101" s="1"/>
      <c r="C1101" s="1"/>
      <c r="D1101" s="1"/>
    </row>
    <row r="1102" spans="1:4" ht="12.75">
      <c r="A1102" s="1"/>
      <c r="B1102" s="1"/>
      <c r="C1102" s="1"/>
      <c r="D1102" s="1"/>
    </row>
    <row r="1103" spans="1:4" ht="12.75">
      <c r="A1103" s="1"/>
      <c r="B1103" s="1"/>
      <c r="C1103" s="1"/>
      <c r="D1103" s="1"/>
    </row>
    <row r="1104" spans="1:4" ht="12.75">
      <c r="A1104" s="1"/>
      <c r="B1104" s="1"/>
      <c r="C1104" s="1"/>
      <c r="D1104" s="1"/>
    </row>
    <row r="1105" spans="1:4" ht="12.75">
      <c r="A1105" s="1"/>
      <c r="B1105" s="1"/>
      <c r="C1105" s="1"/>
      <c r="D1105" s="1"/>
    </row>
    <row r="1106" spans="1:4" ht="12.75">
      <c r="A1106" s="1"/>
      <c r="B1106" s="1"/>
      <c r="C1106" s="1"/>
      <c r="D1106" s="1"/>
    </row>
    <row r="1107" spans="1:4" ht="12.75">
      <c r="A1107" s="1"/>
      <c r="B1107" s="1"/>
      <c r="C1107" s="1"/>
      <c r="D1107" s="1"/>
    </row>
    <row r="1108" spans="1:4" ht="12.75">
      <c r="A1108" s="1"/>
      <c r="B1108" s="1"/>
      <c r="C1108" s="1"/>
      <c r="D1108" s="1"/>
    </row>
    <row r="1109" spans="1:4" ht="12.75">
      <c r="A1109" s="1"/>
      <c r="B1109" s="1"/>
      <c r="C1109" s="1"/>
      <c r="D1109" s="1"/>
    </row>
    <row r="1110" spans="1:4" ht="12.75">
      <c r="A1110" s="1"/>
      <c r="B1110" s="1"/>
      <c r="C1110" s="1"/>
      <c r="D1110" s="1"/>
    </row>
    <row r="1111" spans="1:4" ht="12.75">
      <c r="A1111" s="1"/>
      <c r="B1111" s="1"/>
      <c r="C1111" s="1"/>
      <c r="D1111" s="1"/>
    </row>
    <row r="1112" spans="1:4" ht="12.75">
      <c r="A1112" s="1"/>
      <c r="B1112" s="1"/>
      <c r="C1112" s="1"/>
      <c r="D1112" s="1"/>
    </row>
    <row r="1113" spans="1:4" ht="12.75">
      <c r="A1113" s="1"/>
      <c r="B1113" s="1"/>
      <c r="C1113" s="1"/>
      <c r="D1113" s="1"/>
    </row>
    <row r="1114" spans="1:4" ht="12.75">
      <c r="A1114" s="1"/>
      <c r="B1114" s="1"/>
      <c r="C1114" s="1"/>
      <c r="D1114" s="1"/>
    </row>
    <row r="1115" spans="1:4" ht="12.75">
      <c r="A1115" s="1"/>
      <c r="B1115" s="1"/>
      <c r="C1115" s="1"/>
      <c r="D1115" s="1"/>
    </row>
    <row r="1116" spans="1:4" ht="12.75">
      <c r="A1116" s="1"/>
      <c r="B1116" s="1"/>
      <c r="C1116" s="1"/>
      <c r="D1116" s="1"/>
    </row>
    <row r="1117" spans="1:4" ht="12.75">
      <c r="A1117" s="1"/>
      <c r="B1117" s="1"/>
      <c r="C1117" s="1"/>
      <c r="D1117" s="1"/>
    </row>
    <row r="1118" spans="1:4" ht="12.75">
      <c r="A1118" s="1"/>
      <c r="B1118" s="1"/>
      <c r="C1118" s="1"/>
      <c r="D1118" s="1"/>
    </row>
    <row r="1119" spans="1:4" ht="12.75">
      <c r="A1119" s="1"/>
      <c r="B1119" s="1"/>
      <c r="C1119" s="1"/>
      <c r="D1119" s="1"/>
    </row>
    <row r="1120" spans="1:4" ht="12.75">
      <c r="A1120" s="1"/>
      <c r="B1120" s="1"/>
      <c r="C1120" s="1"/>
      <c r="D1120" s="1"/>
    </row>
    <row r="1121" spans="1:4" ht="12.75">
      <c r="A1121" s="1"/>
      <c r="B1121" s="1"/>
      <c r="C1121" s="1"/>
      <c r="D1121" s="1"/>
    </row>
    <row r="1122" spans="1:4" ht="12.75">
      <c r="A1122" s="1"/>
      <c r="B1122" s="1"/>
      <c r="C1122" s="1"/>
      <c r="D1122" s="1"/>
    </row>
    <row r="1123" spans="1:4" ht="12.75">
      <c r="A1123" s="1"/>
      <c r="B1123" s="1"/>
      <c r="C1123" s="1"/>
      <c r="D1123" s="1"/>
    </row>
    <row r="1124" spans="1:4" ht="12.75">
      <c r="A1124" s="1"/>
      <c r="B1124" s="1"/>
      <c r="C1124" s="1"/>
      <c r="D1124" s="1"/>
    </row>
    <row r="1125" spans="1:4" ht="12.75">
      <c r="A1125" s="1"/>
      <c r="B1125" s="1"/>
      <c r="C1125" s="1"/>
      <c r="D1125" s="1"/>
    </row>
    <row r="1126" spans="1:4" ht="12.75">
      <c r="A1126" s="1"/>
      <c r="B1126" s="1"/>
      <c r="C1126" s="1"/>
      <c r="D1126" s="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  <row r="1183" spans="1:4" ht="12.75">
      <c r="A1183" s="1"/>
      <c r="B1183" s="1"/>
      <c r="C1183" s="1"/>
      <c r="D1183" s="1"/>
    </row>
    <row r="1184" spans="1:4" ht="12.75">
      <c r="A1184" s="1"/>
      <c r="B1184" s="1"/>
      <c r="C1184" s="1"/>
      <c r="D1184" s="1"/>
    </row>
    <row r="1185" spans="1:4" ht="12.75">
      <c r="A1185" s="1"/>
      <c r="B1185" s="1"/>
      <c r="C1185" s="1"/>
      <c r="D1185" s="1"/>
    </row>
    <row r="1186" spans="1:4" ht="12.75">
      <c r="A1186" s="1"/>
      <c r="B1186" s="1"/>
      <c r="C1186" s="1"/>
      <c r="D1186" s="1"/>
    </row>
    <row r="1187" spans="1:4" ht="12.75">
      <c r="A1187" s="1"/>
      <c r="B1187" s="1"/>
      <c r="C1187" s="1"/>
      <c r="D1187" s="1"/>
    </row>
    <row r="1188" spans="1:4" ht="12.75">
      <c r="A1188" s="1"/>
      <c r="B1188" s="1"/>
      <c r="C1188" s="1"/>
      <c r="D1188" s="1"/>
    </row>
    <row r="1189" spans="1:4" ht="12.75">
      <c r="A1189" s="1"/>
      <c r="B1189" s="1"/>
      <c r="C1189" s="1"/>
      <c r="D1189" s="1"/>
    </row>
    <row r="1190" spans="1:4" ht="12.75">
      <c r="A1190" s="1"/>
      <c r="B1190" s="1"/>
      <c r="C1190" s="1"/>
      <c r="D1190" s="1"/>
    </row>
    <row r="1191" spans="1:4" ht="12.75">
      <c r="A1191" s="1"/>
      <c r="B1191" s="1"/>
      <c r="C1191" s="1"/>
      <c r="D1191" s="1"/>
    </row>
    <row r="1192" spans="1:4" ht="12.75">
      <c r="A1192" s="1"/>
      <c r="B1192" s="1"/>
      <c r="C1192" s="1"/>
      <c r="D1192" s="1"/>
    </row>
    <row r="1193" spans="1:4" ht="12.75">
      <c r="A1193" s="1"/>
      <c r="B1193" s="1"/>
      <c r="C1193" s="1"/>
      <c r="D1193" s="1"/>
    </row>
    <row r="1194" spans="1:4" ht="12.75">
      <c r="A1194" s="1"/>
      <c r="B1194" s="1"/>
      <c r="C1194" s="1"/>
      <c r="D1194" s="1"/>
    </row>
    <row r="1195" spans="1:4" ht="12.75">
      <c r="A1195" s="1"/>
      <c r="B1195" s="1"/>
      <c r="C1195" s="1"/>
      <c r="D1195" s="1"/>
    </row>
  </sheetData>
  <printOptions/>
  <pageMargins left="0.75" right="0.75" top="1" bottom="1" header="0.5" footer="0.5"/>
  <pageSetup horizontalDpi="600" verticalDpi="600" orientation="portrait" paperSize="9" scale="75" r:id="rId1"/>
  <rowBreaks count="2" manualBreakCount="2">
    <brk id="56" max="255" man="1"/>
    <brk id="118" max="255" man="1"/>
  </rowBreaks>
  <ignoredErrors>
    <ignoredError sqref="B78:C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2014-03-18T08:58:19Z</cp:lastPrinted>
  <dcterms:created xsi:type="dcterms:W3CDTF">1997-01-24T11:07:25Z</dcterms:created>
  <dcterms:modified xsi:type="dcterms:W3CDTF">2014-03-18T09:03:23Z</dcterms:modified>
  <cp:category/>
  <cp:version/>
  <cp:contentType/>
  <cp:contentStatus/>
</cp:coreProperties>
</file>